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업무\각종 요청자료\★2023회계연도 하반기 정기감사_20240306\★★직인 규정 개정 등(2024년 8월 규정심의위원회 상정)\20240724_171526\"/>
    </mc:Choice>
  </mc:AlternateContent>
  <xr:revisionPtr revIDLastSave="0" documentId="13_ncr:1_{1998EDF9-FBDA-4C2A-9B80-9D5D6D7749E4}" xr6:coauthVersionLast="36" xr6:coauthVersionMax="47" xr10:uidLastSave="{00000000-0000-0000-0000-000000000000}"/>
  <bookViews>
    <workbookView xWindow="0" yWindow="0" windowWidth="25200" windowHeight="10950" tabRatio="872" xr2:uid="{E694CFD1-7519-4EA8-9456-3DBB59F5F019}"/>
  </bookViews>
  <sheets>
    <sheet name="1일" sheetId="4" r:id="rId1"/>
    <sheet name="2일" sheetId="34" r:id="rId2"/>
    <sheet name="3일" sheetId="33" r:id="rId3"/>
    <sheet name="4일" sheetId="32" r:id="rId4"/>
    <sheet name="5일" sheetId="31" r:id="rId5"/>
    <sheet name="6일" sheetId="30" r:id="rId6"/>
    <sheet name="7일" sheetId="29" r:id="rId7"/>
    <sheet name="8일" sheetId="28" r:id="rId8"/>
    <sheet name="9일" sheetId="27" r:id="rId9"/>
    <sheet name="10일" sheetId="26" r:id="rId10"/>
    <sheet name="11일" sheetId="25" r:id="rId11"/>
    <sheet name="12일" sheetId="24" r:id="rId12"/>
    <sheet name="13일" sheetId="23" r:id="rId13"/>
    <sheet name="14일" sheetId="22" r:id="rId14"/>
    <sheet name="15일" sheetId="21" r:id="rId15"/>
    <sheet name="16일" sheetId="20" r:id="rId16"/>
    <sheet name="17일" sheetId="19" r:id="rId17"/>
    <sheet name="18일" sheetId="18" r:id="rId18"/>
    <sheet name="19일" sheetId="17" r:id="rId19"/>
    <sheet name="20일" sheetId="16" r:id="rId20"/>
    <sheet name="21일" sheetId="15" r:id="rId21"/>
    <sheet name="22일" sheetId="14" r:id="rId22"/>
    <sheet name="23일" sheetId="13" r:id="rId23"/>
    <sheet name="24일" sheetId="12" r:id="rId24"/>
    <sheet name="25일" sheetId="11" r:id="rId25"/>
    <sheet name="26일" sheetId="10" r:id="rId26"/>
    <sheet name="27일" sheetId="9" r:id="rId27"/>
    <sheet name="28일" sheetId="8" r:id="rId28"/>
    <sheet name="29일" sheetId="6" r:id="rId29"/>
    <sheet name="30일" sheetId="5" r:id="rId30"/>
    <sheet name="31일" sheetId="7" r:id="rId31"/>
    <sheet name="월 차계표" sheetId="35" r:id="rId3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4" l="1"/>
  <c r="J13" i="4"/>
  <c r="J14" i="4"/>
  <c r="J15" i="4"/>
  <c r="J11" i="4"/>
  <c r="P12" i="33"/>
  <c r="P15" i="33"/>
  <c r="D1" i="35"/>
  <c r="B34" i="35"/>
  <c r="B33" i="35"/>
  <c r="B32" i="35"/>
  <c r="B31" i="35"/>
  <c r="B30" i="35"/>
  <c r="B29" i="35"/>
  <c r="B28" i="35"/>
  <c r="B27" i="35"/>
  <c r="B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M24" i="21"/>
  <c r="E18" i="35"/>
  <c r="M24" i="15"/>
  <c r="E24" i="35"/>
  <c r="M24" i="11"/>
  <c r="E28" i="35"/>
  <c r="M24" i="10"/>
  <c r="E29" i="35"/>
  <c r="M24" i="9"/>
  <c r="E30" i="35"/>
  <c r="M24" i="8"/>
  <c r="E31" i="35"/>
  <c r="G34" i="35"/>
  <c r="G33" i="35"/>
  <c r="G32" i="35"/>
  <c r="G31" i="35"/>
  <c r="O24" i="9"/>
  <c r="G30" i="35"/>
  <c r="G29" i="35"/>
  <c r="O24" i="11"/>
  <c r="G28" i="35"/>
  <c r="G27" i="35"/>
  <c r="G26" i="35"/>
  <c r="G25" i="35"/>
  <c r="G24" i="35"/>
  <c r="G23" i="35"/>
  <c r="G22" i="35"/>
  <c r="G21" i="35"/>
  <c r="G20" i="35"/>
  <c r="G19" i="35"/>
  <c r="O24" i="21"/>
  <c r="G18" i="35"/>
  <c r="G17" i="35"/>
  <c r="G16" i="35"/>
  <c r="G15" i="35"/>
  <c r="G14" i="35"/>
  <c r="G13" i="35"/>
  <c r="G12" i="35"/>
  <c r="G11" i="35"/>
  <c r="G10" i="35"/>
  <c r="G9" i="35"/>
  <c r="G8" i="35"/>
  <c r="G7" i="35"/>
  <c r="G6" i="35"/>
  <c r="G5" i="35"/>
  <c r="F34" i="35"/>
  <c r="N24" i="5"/>
  <c r="F33" i="35" s="1"/>
  <c r="N24" i="6"/>
  <c r="F32" i="35"/>
  <c r="N24" i="8"/>
  <c r="F31" i="35"/>
  <c r="N24" i="9"/>
  <c r="F30" i="35"/>
  <c r="N24" i="10"/>
  <c r="F29" i="35"/>
  <c r="N24" i="11"/>
  <c r="F28" i="35"/>
  <c r="F27" i="35"/>
  <c r="F26" i="35"/>
  <c r="F25" i="35"/>
  <c r="F24" i="35"/>
  <c r="F23" i="35"/>
  <c r="F22" i="35"/>
  <c r="F21" i="35"/>
  <c r="F20" i="35"/>
  <c r="F19" i="35"/>
  <c r="N24" i="21"/>
  <c r="F18" i="35"/>
  <c r="F17" i="35"/>
  <c r="N24" i="23"/>
  <c r="F16" i="35" s="1"/>
  <c r="F15" i="35"/>
  <c r="F14" i="35"/>
  <c r="F13" i="35"/>
  <c r="F12" i="35"/>
  <c r="F11" i="35"/>
  <c r="F10" i="35"/>
  <c r="N24" i="30"/>
  <c r="F9" i="35" s="1"/>
  <c r="F8" i="35"/>
  <c r="F7" i="35"/>
  <c r="F6" i="35"/>
  <c r="F5" i="35"/>
  <c r="E34" i="35"/>
  <c r="E33" i="35"/>
  <c r="E27" i="35"/>
  <c r="E26" i="35"/>
  <c r="E25" i="35"/>
  <c r="E23" i="35"/>
  <c r="E22" i="35"/>
  <c r="E21" i="35"/>
  <c r="E20" i="35"/>
  <c r="E19" i="35"/>
  <c r="E17" i="35"/>
  <c r="E14" i="35"/>
  <c r="E15" i="35"/>
  <c r="E13" i="35"/>
  <c r="E12" i="35"/>
  <c r="E11" i="35"/>
  <c r="E10" i="35"/>
  <c r="E9" i="35"/>
  <c r="E8" i="35"/>
  <c r="E7" i="35"/>
  <c r="E6" i="35"/>
  <c r="E5" i="35"/>
  <c r="E4" i="35"/>
  <c r="G4" i="35"/>
  <c r="M24" i="7"/>
  <c r="M24" i="5"/>
  <c r="M24" i="6"/>
  <c r="E32" i="35" s="1"/>
  <c r="M24" i="12"/>
  <c r="M24" i="13"/>
  <c r="M24" i="14"/>
  <c r="M24" i="16"/>
  <c r="M24" i="17"/>
  <c r="M24" i="18"/>
  <c r="M24" i="19"/>
  <c r="M24" i="20"/>
  <c r="M24" i="22"/>
  <c r="M24" i="23"/>
  <c r="E16" i="35" s="1"/>
  <c r="M24" i="24"/>
  <c r="M24" i="25"/>
  <c r="M24" i="26"/>
  <c r="M24" i="27"/>
  <c r="M24" i="28"/>
  <c r="M24" i="29"/>
  <c r="M24" i="30"/>
  <c r="M24" i="31"/>
  <c r="M24" i="32"/>
  <c r="M24" i="33"/>
  <c r="M24" i="34"/>
  <c r="O24" i="4"/>
  <c r="N24" i="4"/>
  <c r="F4" i="35" s="1"/>
  <c r="D35" i="35"/>
  <c r="O24" i="7"/>
  <c r="N24" i="7"/>
  <c r="O24" i="5"/>
  <c r="O24" i="6"/>
  <c r="O24" i="8"/>
  <c r="O24" i="10"/>
  <c r="O24" i="12"/>
  <c r="N24" i="12"/>
  <c r="O24" i="13"/>
  <c r="N24" i="13"/>
  <c r="O24" i="14"/>
  <c r="N24" i="14"/>
  <c r="O24" i="15"/>
  <c r="N24" i="15"/>
  <c r="O24" i="16"/>
  <c r="N24" i="16"/>
  <c r="O24" i="17"/>
  <c r="N24" i="17"/>
  <c r="O24" i="18"/>
  <c r="N24" i="18"/>
  <c r="O24" i="19"/>
  <c r="N24" i="19"/>
  <c r="O24" i="20"/>
  <c r="N24" i="20"/>
  <c r="O24" i="22"/>
  <c r="N24" i="22"/>
  <c r="O24" i="23"/>
  <c r="O24" i="24"/>
  <c r="N24" i="24"/>
  <c r="O24" i="25"/>
  <c r="N24" i="25"/>
  <c r="O24" i="26"/>
  <c r="N24" i="26"/>
  <c r="O24" i="27"/>
  <c r="N24" i="27"/>
  <c r="O24" i="28"/>
  <c r="N24" i="28"/>
  <c r="O24" i="29"/>
  <c r="N24" i="29"/>
  <c r="O24" i="30"/>
  <c r="O24" i="31"/>
  <c r="N24" i="31"/>
  <c r="O24" i="32"/>
  <c r="N24" i="32"/>
  <c r="O24" i="33"/>
  <c r="N24" i="33"/>
  <c r="O24" i="34"/>
  <c r="N24" i="34"/>
  <c r="B35" i="35"/>
  <c r="G35" i="35"/>
  <c r="M24" i="4"/>
  <c r="P12" i="34"/>
  <c r="P12" i="32"/>
  <c r="H6" i="35"/>
  <c r="H2" i="35"/>
  <c r="C2" i="35"/>
  <c r="C7" i="7"/>
  <c r="C7" i="5"/>
  <c r="C7" i="6"/>
  <c r="C7" i="8"/>
  <c r="C7" i="9"/>
  <c r="C7" i="10"/>
  <c r="C7" i="11"/>
  <c r="C7" i="12"/>
  <c r="C7" i="13"/>
  <c r="C7" i="14"/>
  <c r="C7" i="15"/>
  <c r="C7" i="16"/>
  <c r="C7" i="17"/>
  <c r="C7" i="18"/>
  <c r="C7" i="19"/>
  <c r="C7" i="20"/>
  <c r="C7" i="21"/>
  <c r="C7" i="22"/>
  <c r="C7" i="23"/>
  <c r="C7" i="24"/>
  <c r="C7" i="25"/>
  <c r="C7" i="26"/>
  <c r="C7" i="27"/>
  <c r="C7" i="28"/>
  <c r="C7" i="29"/>
  <c r="C7" i="30"/>
  <c r="C7" i="31"/>
  <c r="C7" i="32"/>
  <c r="C7" i="33"/>
  <c r="C7" i="34"/>
  <c r="P7" i="7"/>
  <c r="E7" i="7"/>
  <c r="P7" i="5"/>
  <c r="E7" i="5"/>
  <c r="P7" i="6"/>
  <c r="E7" i="6"/>
  <c r="P7" i="8"/>
  <c r="E7" i="8"/>
  <c r="P7" i="9"/>
  <c r="E7" i="9"/>
  <c r="P7" i="10"/>
  <c r="E7" i="10"/>
  <c r="P7" i="11"/>
  <c r="E7" i="11"/>
  <c r="P7" i="12"/>
  <c r="E7" i="12"/>
  <c r="P7" i="13"/>
  <c r="E7" i="13"/>
  <c r="P7" i="14"/>
  <c r="E7" i="14"/>
  <c r="P7" i="15"/>
  <c r="E7" i="15"/>
  <c r="P7" i="16"/>
  <c r="E7" i="16"/>
  <c r="P7" i="17"/>
  <c r="E7" i="17"/>
  <c r="P7" i="18"/>
  <c r="E7" i="18"/>
  <c r="P7" i="19"/>
  <c r="E7" i="19"/>
  <c r="P7" i="20"/>
  <c r="E7" i="20"/>
  <c r="P7" i="21"/>
  <c r="P7" i="22"/>
  <c r="E7" i="22"/>
  <c r="P7" i="23"/>
  <c r="E7" i="23"/>
  <c r="P7" i="24"/>
  <c r="E7" i="24"/>
  <c r="P7" i="25"/>
  <c r="E7" i="25"/>
  <c r="P7" i="26"/>
  <c r="E7" i="26"/>
  <c r="P7" i="27"/>
  <c r="E7" i="27"/>
  <c r="P7" i="28"/>
  <c r="E7" i="28"/>
  <c r="P7" i="29"/>
  <c r="E7" i="29"/>
  <c r="P7" i="30"/>
  <c r="E7" i="30"/>
  <c r="P7" i="31"/>
  <c r="E7" i="31"/>
  <c r="P7" i="32"/>
  <c r="E7" i="32"/>
  <c r="P7" i="33"/>
  <c r="E7" i="33"/>
  <c r="P7" i="34"/>
  <c r="E7" i="34"/>
  <c r="D6" i="34"/>
  <c r="D6" i="33" s="1"/>
  <c r="D6" i="32" s="1"/>
  <c r="D6" i="31" s="1"/>
  <c r="D6" i="30" s="1"/>
  <c r="D6" i="29" s="1"/>
  <c r="D6" i="28" s="1"/>
  <c r="D6" i="27" s="1"/>
  <c r="D6" i="26" s="1"/>
  <c r="D6" i="25" s="1"/>
  <c r="D6" i="24" s="1"/>
  <c r="D6" i="23" s="1"/>
  <c r="D6" i="22" s="1"/>
  <c r="D6" i="21" s="1"/>
  <c r="D6" i="20" s="1"/>
  <c r="D6" i="19" s="1"/>
  <c r="D6" i="18" s="1"/>
  <c r="D6" i="17" s="1"/>
  <c r="D6" i="16" s="1"/>
  <c r="D6" i="15" s="1"/>
  <c r="D6" i="14" s="1"/>
  <c r="D6" i="13" s="1"/>
  <c r="D6" i="12" s="1"/>
  <c r="D6" i="11" s="1"/>
  <c r="D6" i="10" s="1"/>
  <c r="D6" i="9" s="1"/>
  <c r="D6" i="8" s="1"/>
  <c r="D6" i="6" s="1"/>
  <c r="D6" i="5" s="1"/>
  <c r="D6" i="7" s="1"/>
  <c r="P18" i="32"/>
  <c r="P12" i="31"/>
  <c r="P12" i="30"/>
  <c r="P12" i="29"/>
  <c r="P12" i="28"/>
  <c r="P12" i="27"/>
  <c r="P15" i="27"/>
  <c r="P12" i="26"/>
  <c r="P15" i="26"/>
  <c r="P12" i="25"/>
  <c r="P12" i="24"/>
  <c r="P12" i="23"/>
  <c r="P12" i="22"/>
  <c r="P12" i="21"/>
  <c r="P12" i="20"/>
  <c r="P15" i="20"/>
  <c r="P12" i="19"/>
  <c r="P15" i="19"/>
  <c r="P12" i="18"/>
  <c r="P12" i="17"/>
  <c r="P12" i="16"/>
  <c r="P12" i="15"/>
  <c r="P12" i="14"/>
  <c r="P15" i="14"/>
  <c r="P12" i="13"/>
  <c r="P15" i="13"/>
  <c r="P12" i="12"/>
  <c r="P15" i="12"/>
  <c r="P12" i="11"/>
  <c r="P12" i="10"/>
  <c r="P12" i="9"/>
  <c r="P12" i="8"/>
  <c r="P12" i="6"/>
  <c r="P12" i="5"/>
  <c r="P12" i="7"/>
  <c r="P15" i="7"/>
  <c r="H9" i="35"/>
  <c r="H12" i="35"/>
  <c r="H18" i="35"/>
  <c r="P18" i="33"/>
  <c r="P18" i="4"/>
  <c r="P18" i="34"/>
  <c r="P18" i="31"/>
  <c r="P18" i="30"/>
  <c r="P18" i="7"/>
  <c r="P18" i="29"/>
  <c r="P18" i="28"/>
  <c r="P18" i="24"/>
  <c r="P18" i="20"/>
  <c r="P18" i="16"/>
  <c r="P18" i="12"/>
  <c r="P18" i="8"/>
  <c r="P18" i="27"/>
  <c r="P18" i="23"/>
  <c r="P18" i="19"/>
  <c r="P18" i="15"/>
  <c r="P18" i="11"/>
  <c r="P18" i="6"/>
  <c r="P18" i="26"/>
  <c r="P18" i="22"/>
  <c r="P18" i="18"/>
  <c r="P18" i="14"/>
  <c r="P18" i="10"/>
  <c r="P18" i="25"/>
  <c r="P18" i="21"/>
  <c r="P18" i="17"/>
  <c r="P18" i="13"/>
  <c r="P18" i="9"/>
  <c r="P18" i="5"/>
  <c r="E35" i="35" l="1"/>
  <c r="H15" i="35" s="1"/>
  <c r="F35" i="35"/>
</calcChain>
</file>

<file path=xl/sharedStrings.xml><?xml version="1.0" encoding="utf-8"?>
<sst xmlns="http://schemas.openxmlformats.org/spreadsheetml/2006/main" count="869" uniqueCount="94">
  <si>
    <t>차 량 운 행 일 지</t>
  </si>
  <si>
    <t>사 용 자</t>
  </si>
  <si>
    <t>주 행</t>
  </si>
  <si>
    <t>사 용</t>
  </si>
  <si>
    <t>시 간</t>
  </si>
  <si>
    <t>사용목적</t>
  </si>
  <si>
    <t>비 고</t>
  </si>
  <si>
    <t>출 발 시 간</t>
  </si>
  <si>
    <t>도 착 시 간</t>
  </si>
  <si>
    <t>장 소</t>
  </si>
  <si>
    <t>주행(㎞)</t>
  </si>
  <si>
    <t>총주행(㎞)</t>
  </si>
  <si>
    <t>출고시</t>
  </si>
  <si>
    <t>입고시</t>
  </si>
  <si>
    <t>총주행거리</t>
  </si>
  <si>
    <t>합계</t>
  </si>
  <si>
    <t>연료주입</t>
  </si>
  <si>
    <t>수리및기타</t>
  </si>
  <si>
    <r>
      <rPr>
        <b/>
        <sz val="13"/>
        <color rgb="FF000000"/>
        <rFont val="Segoe UI Symbol"/>
        <family val="3"/>
      </rPr>
      <t>❏</t>
    </r>
    <r>
      <rPr>
        <b/>
        <sz val="13"/>
        <color rgb="FF000000"/>
        <rFont val="연세소제목체"/>
        <family val="1"/>
        <charset val="129"/>
      </rPr>
      <t xml:space="preserve"> 차 량 번 호 : </t>
    </r>
    <phoneticPr fontId="6" type="noConversion"/>
  </si>
  <si>
    <t>기사:</t>
    <phoneticPr fontId="6" type="noConversion"/>
  </si>
  <si>
    <t>2024년</t>
    <phoneticPr fontId="6" type="noConversion"/>
  </si>
  <si>
    <r>
      <rPr>
        <b/>
        <sz val="13"/>
        <color rgb="FF000000"/>
        <rFont val="Segoe UI Symbol"/>
        <family val="3"/>
      </rPr>
      <t>❏</t>
    </r>
    <r>
      <rPr>
        <b/>
        <sz val="13"/>
        <color rgb="FF000000"/>
        <rFont val="연세소제목체"/>
        <family val="1"/>
        <charset val="129"/>
      </rPr>
      <t xml:space="preserve"> 날 짜:</t>
    </r>
    <phoneticPr fontId="6" type="noConversion"/>
  </si>
  <si>
    <t>요일</t>
    <phoneticPr fontId="6" type="noConversion"/>
  </si>
  <si>
    <t>차량번호:</t>
    <phoneticPr fontId="6" type="noConversion"/>
  </si>
  <si>
    <t>담당기사:</t>
    <phoneticPr fontId="6" type="noConversion"/>
  </si>
  <si>
    <t>날  짜</t>
    <phoneticPr fontId="6" type="noConversion"/>
  </si>
  <si>
    <t>유류주입</t>
    <phoneticPr fontId="6" type="noConversion"/>
  </si>
  <si>
    <t>내           용</t>
    <phoneticPr fontId="6" type="noConversion"/>
  </si>
  <si>
    <t>세차비</t>
    <phoneticPr fontId="6" type="noConversion"/>
  </si>
  <si>
    <t>하이패스 통행료</t>
    <phoneticPr fontId="6" type="noConversion"/>
  </si>
  <si>
    <t>주 차 요 금</t>
    <phoneticPr fontId="6" type="noConversion"/>
  </si>
  <si>
    <t>터널 및 현금 통행료</t>
    <phoneticPr fontId="6" type="noConversion"/>
  </si>
  <si>
    <t xml:space="preserve"> 비    고</t>
    <phoneticPr fontId="6" type="noConversion"/>
  </si>
  <si>
    <t>월 계</t>
    <phoneticPr fontId="6" type="noConversion"/>
  </si>
  <si>
    <t>월초 주행거리</t>
    <phoneticPr fontId="6" type="noConversion"/>
  </si>
  <si>
    <t>월말 주행거리</t>
    <phoneticPr fontId="6" type="noConversion"/>
  </si>
  <si>
    <t>월 주행거리</t>
    <phoneticPr fontId="6" type="noConversion"/>
  </si>
  <si>
    <t>하이패스 합계</t>
    <phoneticPr fontId="6" type="noConversion"/>
  </si>
  <si>
    <t>1일</t>
    <phoneticPr fontId="6" type="noConversion"/>
  </si>
  <si>
    <t>2일</t>
    <phoneticPr fontId="6" type="noConversion"/>
  </si>
  <si>
    <t>3일</t>
  </si>
  <si>
    <t>4일</t>
  </si>
  <si>
    <t>5일</t>
  </si>
  <si>
    <t>6일</t>
  </si>
  <si>
    <t>7일</t>
  </si>
  <si>
    <t>8일</t>
  </si>
  <si>
    <t>9일</t>
  </si>
  <si>
    <t>10일</t>
  </si>
  <si>
    <t>11일</t>
  </si>
  <si>
    <t>12일</t>
  </si>
  <si>
    <t>13일</t>
  </si>
  <si>
    <t>14일</t>
  </si>
  <si>
    <t>15일</t>
  </si>
  <si>
    <t>16일</t>
  </si>
  <si>
    <t>17일</t>
  </si>
  <si>
    <t>18일</t>
  </si>
  <si>
    <t>19일</t>
  </si>
  <si>
    <t>20일</t>
  </si>
  <si>
    <t>21일</t>
  </si>
  <si>
    <t>22일</t>
  </si>
  <si>
    <t>23일</t>
  </si>
  <si>
    <t>24일</t>
  </si>
  <si>
    <t>25일</t>
  </si>
  <si>
    <t>26일</t>
  </si>
  <si>
    <t>27일</t>
  </si>
  <si>
    <t>28일</t>
  </si>
  <si>
    <t>29일</t>
  </si>
  <si>
    <t>30일</t>
  </si>
  <si>
    <t>31일</t>
  </si>
  <si>
    <t>하이패스
통행료</t>
    <phoneticPr fontId="6" type="noConversion"/>
  </si>
  <si>
    <t>주차료</t>
    <phoneticPr fontId="6" type="noConversion"/>
  </si>
  <si>
    <t>터널 및
현금통행료</t>
    <phoneticPr fontId="6" type="noConversion"/>
  </si>
  <si>
    <t>(</t>
    <phoneticPr fontId="6" type="noConversion"/>
  </si>
  <si>
    <t>) 차  계  표</t>
    <phoneticPr fontId="6" type="noConversion"/>
  </si>
  <si>
    <t>업무</t>
  </si>
  <si>
    <t>마포</t>
  </si>
  <si>
    <t>"</t>
  </si>
  <si>
    <t>역삼</t>
  </si>
  <si>
    <t>관악</t>
  </si>
  <si>
    <t>신촌</t>
  </si>
  <si>
    <t>토</t>
  </si>
  <si>
    <t>금</t>
  </si>
  <si>
    <t>요일</t>
  </si>
  <si>
    <t>화</t>
  </si>
  <si>
    <t>일</t>
  </si>
  <si>
    <t>월</t>
  </si>
  <si>
    <t>수</t>
  </si>
  <si>
    <t>목</t>
  </si>
  <si>
    <t>수</t>
    <phoneticPr fontId="6" type="noConversion"/>
  </si>
  <si>
    <t>금</t>
    <phoneticPr fontId="6" type="noConversion"/>
  </si>
  <si>
    <t>토</t>
    <phoneticPr fontId="6" type="noConversion"/>
  </si>
  <si>
    <t>일</t>
    <phoneticPr fontId="6" type="noConversion"/>
  </si>
  <si>
    <t>연   비(km/l)</t>
    <phoneticPr fontId="6" type="noConversion"/>
  </si>
  <si>
    <t>홍길동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</si>
</sst>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General&quot;km&quot;"/>
    <numFmt numFmtId="177" formatCode="General&quot;ℓ&quot;"/>
    <numFmt numFmtId="178" formatCode="General&quot;월&quot;"/>
    <numFmt numFmtId="179" formatCode="General&quot;일&quot;"/>
    <numFmt numFmtId="180" formatCode="General&quot;요일&quot;"/>
    <numFmt numFmtId="181" formatCode="General&quot;시&quot;"/>
    <numFmt numFmtId="182" formatCode="General&quot;분&quot;"/>
    <numFmt numFmtId="183" formatCode="General&quot;원&quot;"/>
    <numFmt numFmtId="184" formatCode="General&quot;km/l&quot;"/>
    <numFmt numFmtId="185" formatCode="General&quot;  km/l&quot;"/>
    <numFmt numFmtId="186" formatCode="0.00_);[Red]\(0.00\)"/>
  </numFmts>
  <fonts count="26" x14ac:knownFonts="1">
    <font>
      <sz val="11"/>
      <color theme="1"/>
      <name val="맑은 고딕"/>
      <family val="2"/>
      <charset val="129"/>
      <scheme val="minor"/>
    </font>
    <font>
      <b/>
      <sz val="24"/>
      <color rgb="FF000000"/>
      <name val="연세제목체"/>
      <family val="1"/>
      <charset val="129"/>
    </font>
    <font>
      <sz val="12"/>
      <color rgb="FF000000"/>
      <name val="연세소제목체"/>
      <family val="1"/>
      <charset val="129"/>
    </font>
    <font>
      <sz val="12"/>
      <color rgb="FF000000"/>
      <name val="맑은 고딕"/>
      <family val="3"/>
      <charset val="129"/>
      <scheme val="minor"/>
    </font>
    <font>
      <b/>
      <sz val="13"/>
      <color rgb="FF000000"/>
      <name val="연세소제목체"/>
      <family val="1"/>
      <charset val="129"/>
    </font>
    <font>
      <b/>
      <sz val="12"/>
      <color rgb="FF000000"/>
      <name val="연세소제목체"/>
      <family val="1"/>
      <charset val="129"/>
    </font>
    <font>
      <sz val="8"/>
      <name val="맑은 고딕"/>
      <family val="2"/>
      <charset val="129"/>
      <scheme val="minor"/>
    </font>
    <font>
      <b/>
      <sz val="13"/>
      <color rgb="FF000000"/>
      <name val="연세소제목체"/>
      <family val="3"/>
      <charset val="129"/>
    </font>
    <font>
      <b/>
      <sz val="13"/>
      <color rgb="FF000000"/>
      <name val="Segoe UI Symbol"/>
      <family val="3"/>
    </font>
    <font>
      <b/>
      <sz val="11"/>
      <color theme="1"/>
      <name val="맑은 고딕"/>
      <family val="3"/>
      <charset val="129"/>
      <scheme val="minor"/>
    </font>
    <font>
      <sz val="10.5"/>
      <color rgb="FF000000"/>
      <name val="연세본문체"/>
      <family val="1"/>
      <charset val="129"/>
    </font>
    <font>
      <b/>
      <sz val="10.5"/>
      <color rgb="FF000000"/>
      <name val="연세본문체"/>
      <family val="1"/>
      <charset val="129"/>
    </font>
    <font>
      <sz val="11"/>
      <color rgb="FF000000"/>
      <name val="연세본문체"/>
      <family val="1"/>
      <charset val="129"/>
    </font>
    <font>
      <b/>
      <sz val="11"/>
      <color theme="1"/>
      <name val="연세소제목체"/>
      <family val="1"/>
      <charset val="129"/>
    </font>
    <font>
      <sz val="12"/>
      <color rgb="FF000000"/>
      <name val="연세본문체"/>
      <family val="1"/>
      <charset val="129"/>
    </font>
    <font>
      <b/>
      <sz val="13"/>
      <color theme="1"/>
      <name val="연세소제목체"/>
      <family val="1"/>
      <charset val="129"/>
    </font>
    <font>
      <sz val="11"/>
      <color theme="1"/>
      <name val="연세본문체"/>
      <family val="1"/>
      <charset val="129"/>
    </font>
    <font>
      <sz val="20"/>
      <color theme="1"/>
      <name val="연세소제목체"/>
      <family val="1"/>
      <charset val="129"/>
    </font>
    <font>
      <sz val="24"/>
      <color theme="1"/>
      <name val="연세소제목체"/>
      <family val="1"/>
      <charset val="129"/>
    </font>
    <font>
      <sz val="14"/>
      <color theme="1"/>
      <name val="연세소제목체"/>
      <family val="1"/>
      <charset val="129"/>
    </font>
    <font>
      <sz val="11"/>
      <color theme="1"/>
      <name val="연세소제목체"/>
      <family val="1"/>
      <charset val="129"/>
    </font>
    <font>
      <sz val="10.5"/>
      <color theme="1"/>
      <name val="연세소제목체"/>
      <family val="1"/>
      <charset val="129"/>
    </font>
    <font>
      <sz val="10"/>
      <color theme="1"/>
      <name val="연세소제목체"/>
      <family val="1"/>
      <charset val="129"/>
    </font>
    <font>
      <b/>
      <sz val="11"/>
      <color rgb="FF000000"/>
      <name val="연세소제목체"/>
      <family val="1"/>
      <charset val="129"/>
    </font>
    <font>
      <b/>
      <sz val="10"/>
      <color rgb="FF000000"/>
      <name val="연세소제목체"/>
      <family val="1"/>
      <charset val="129"/>
    </font>
    <font>
      <u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7" fillId="0" borderId="17" xfId="0" applyFont="1" applyBorder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justify" vertical="center" wrapText="1"/>
    </xf>
    <xf numFmtId="0" fontId="12" fillId="0" borderId="13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justify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9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179" fontId="4" fillId="0" borderId="17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179" fontId="4" fillId="0" borderId="0" xfId="0" applyNumberFormat="1" applyFont="1" applyAlignment="1">
      <alignment horizontal="right" vertical="center"/>
    </xf>
    <xf numFmtId="178" fontId="15" fillId="0" borderId="0" xfId="0" applyNumberFormat="1" applyFont="1" applyAlignment="1">
      <alignment horizontal="center" vertical="center"/>
    </xf>
    <xf numFmtId="180" fontId="15" fillId="0" borderId="0" xfId="0" applyNumberFormat="1" applyFont="1" applyAlignment="1">
      <alignment horizontal="left" vertical="center"/>
    </xf>
    <xf numFmtId="176" fontId="14" fillId="2" borderId="29" xfId="0" applyNumberFormat="1" applyFont="1" applyFill="1" applyBorder="1" applyAlignment="1">
      <alignment horizontal="right" vertical="center" wrapText="1"/>
    </xf>
    <xf numFmtId="177" fontId="14" fillId="2" borderId="29" xfId="0" applyNumberFormat="1" applyFont="1" applyFill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right" vertical="center"/>
    </xf>
    <xf numFmtId="0" fontId="16" fillId="0" borderId="17" xfId="0" applyFont="1" applyBorder="1" applyAlignment="1">
      <alignment horizontal="center" vertical="center"/>
    </xf>
    <xf numFmtId="182" fontId="11" fillId="0" borderId="19" xfId="0" applyNumberFormat="1" applyFont="1" applyBorder="1" applyAlignment="1">
      <alignment horizontal="center" vertical="center" wrapText="1"/>
    </xf>
    <xf numFmtId="181" fontId="11" fillId="0" borderId="18" xfId="0" applyNumberFormat="1" applyFont="1" applyBorder="1" applyAlignment="1">
      <alignment horizontal="right" vertical="center" wrapText="1"/>
    </xf>
    <xf numFmtId="182" fontId="11" fillId="0" borderId="25" xfId="0" applyNumberFormat="1" applyFont="1" applyBorder="1" applyAlignment="1">
      <alignment horizontal="center" vertical="center" wrapText="1"/>
    </xf>
    <xf numFmtId="181" fontId="11" fillId="0" borderId="24" xfId="0" applyNumberFormat="1" applyFont="1" applyBorder="1" applyAlignment="1">
      <alignment horizontal="right" vertical="center" wrapText="1"/>
    </xf>
    <xf numFmtId="181" fontId="11" fillId="0" borderId="20" xfId="0" applyNumberFormat="1" applyFont="1" applyBorder="1" applyAlignment="1">
      <alignment horizontal="right" vertical="center" wrapText="1"/>
    </xf>
    <xf numFmtId="0" fontId="18" fillId="0" borderId="0" xfId="0" applyFont="1">
      <alignment vertical="center"/>
    </xf>
    <xf numFmtId="0" fontId="19" fillId="0" borderId="31" xfId="0" applyFont="1" applyBorder="1" applyAlignment="1">
      <alignment horizontal="right" vertical="center"/>
    </xf>
    <xf numFmtId="0" fontId="19" fillId="0" borderId="31" xfId="0" applyFont="1" applyBorder="1">
      <alignment vertical="center"/>
    </xf>
    <xf numFmtId="0" fontId="19" fillId="0" borderId="0" xfId="0" applyFont="1">
      <alignment vertical="center"/>
    </xf>
    <xf numFmtId="0" fontId="20" fillId="0" borderId="32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2" xfId="0" applyFont="1" applyBorder="1" applyAlignment="1">
      <alignment horizontal="right" vertical="center"/>
    </xf>
    <xf numFmtId="0" fontId="20" fillId="0" borderId="32" xfId="0" applyFont="1" applyBorder="1">
      <alignment vertical="center"/>
    </xf>
    <xf numFmtId="0" fontId="20" fillId="0" borderId="0" xfId="0" applyFont="1">
      <alignment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3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0" fontId="20" fillId="0" borderId="35" xfId="0" applyFont="1" applyBorder="1" applyAlignment="1">
      <alignment vertical="center" wrapText="1"/>
    </xf>
    <xf numFmtId="176" fontId="20" fillId="0" borderId="34" xfId="0" applyNumberFormat="1" applyFont="1" applyBorder="1" applyAlignment="1">
      <alignment vertical="center" wrapText="1"/>
    </xf>
    <xf numFmtId="183" fontId="20" fillId="0" borderId="34" xfId="0" applyNumberFormat="1" applyFont="1" applyBorder="1" applyAlignment="1">
      <alignment vertical="center" wrapText="1"/>
    </xf>
    <xf numFmtId="184" fontId="20" fillId="0" borderId="34" xfId="0" applyNumberFormat="1" applyFont="1" applyBorder="1" applyAlignment="1">
      <alignment vertical="center" wrapText="1"/>
    </xf>
    <xf numFmtId="185" fontId="20" fillId="0" borderId="34" xfId="0" applyNumberFormat="1" applyFont="1" applyBorder="1" applyAlignment="1">
      <alignment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36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178" fontId="17" fillId="0" borderId="0" xfId="0" applyNumberFormat="1" applyFont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vertical="center" wrapText="1"/>
    </xf>
    <xf numFmtId="0" fontId="10" fillId="0" borderId="13" xfId="0" quotePrefix="1" applyFont="1" applyBorder="1" applyAlignment="1">
      <alignment horizontal="center" vertical="center" wrapText="1"/>
    </xf>
    <xf numFmtId="20" fontId="10" fillId="0" borderId="13" xfId="0" applyNumberFormat="1" applyFont="1" applyBorder="1" applyAlignment="1">
      <alignment horizontal="center" vertical="center" wrapText="1"/>
    </xf>
    <xf numFmtId="181" fontId="10" fillId="0" borderId="3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38" xfId="0" applyBorder="1">
      <alignment vertical="center"/>
    </xf>
    <xf numFmtId="0" fontId="25" fillId="0" borderId="0" xfId="0" applyFont="1">
      <alignment vertical="center"/>
    </xf>
    <xf numFmtId="186" fontId="20" fillId="0" borderId="34" xfId="0" applyNumberFormat="1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9" fillId="0" borderId="31" xfId="0" applyFont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3" fontId="10" fillId="0" borderId="5" xfId="0" applyNumberFormat="1" applyFont="1" applyBorder="1" applyAlignment="1">
      <alignment horizontal="right" vertical="center" wrapText="1"/>
    </xf>
    <xf numFmtId="0" fontId="10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right" vertical="center" wrapText="1"/>
    </xf>
    <xf numFmtId="0" fontId="0" fillId="0" borderId="41" xfId="0" applyBorder="1">
      <alignment vertical="center"/>
    </xf>
    <xf numFmtId="0" fontId="10" fillId="0" borderId="4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34</xdr:row>
      <xdr:rowOff>47625</xdr:rowOff>
    </xdr:from>
    <xdr:ext cx="13335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C4E3578-515F-4423-A763-B4EDE6344809}"/>
                </a:ext>
              </a:extLst>
            </xdr:cNvPr>
            <xdr:cNvSpPr txBox="1"/>
          </xdr:nvSpPr>
          <xdr:spPr>
            <a:xfrm>
              <a:off x="1219200" y="6648450"/>
              <a:ext cx="13335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altLang="ko-KR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ℓ</m:t>
                    </m:r>
                  </m:oMath>
                </m:oMathPara>
              </a14:m>
              <a:endParaRPr lang="ko-KR" altLang="en-US" sz="1100" b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C4E3578-515F-4423-A763-B4EDE6344809}"/>
                </a:ext>
              </a:extLst>
            </xdr:cNvPr>
            <xdr:cNvSpPr txBox="1"/>
          </xdr:nvSpPr>
          <xdr:spPr>
            <a:xfrm>
              <a:off x="1219200" y="6648450"/>
              <a:ext cx="13335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altLang="ko-K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ℓ</a:t>
              </a:r>
              <a:endParaRPr lang="ko-KR" altLang="en-US" sz="1100" b="0"/>
            </a:p>
          </xdr:txBody>
        </xdr:sp>
      </mc:Fallback>
    </mc:AlternateContent>
    <xdr:clientData/>
  </xdr:oneCellAnchor>
  <xdr:oneCellAnchor>
    <xdr:from>
      <xdr:col>7</xdr:col>
      <xdr:colOff>1162050</xdr:colOff>
      <xdr:row>27</xdr:row>
      <xdr:rowOff>28575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11E96B8-4966-489A-AB21-4F7E616CA780}"/>
            </a:ext>
          </a:extLst>
        </xdr:cNvPr>
        <xdr:cNvSpPr txBox="1"/>
      </xdr:nvSpPr>
      <xdr:spPr>
        <a:xfrm>
          <a:off x="8915400" y="591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8</xdr:col>
      <xdr:colOff>0</xdr:colOff>
      <xdr:row>27</xdr:row>
      <xdr:rowOff>28575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D6DAFA8-ADEA-4B32-8D14-206E941CACE7}"/>
            </a:ext>
          </a:extLst>
        </xdr:cNvPr>
        <xdr:cNvSpPr txBox="1"/>
      </xdr:nvSpPr>
      <xdr:spPr>
        <a:xfrm>
          <a:off x="9163050" y="5915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1162050</xdr:colOff>
      <xdr:row>22</xdr:row>
      <xdr:rowOff>28575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8777672-79BF-4110-B3A7-D10BC94DF634}"/>
            </a:ext>
          </a:extLst>
        </xdr:cNvPr>
        <xdr:cNvSpPr txBox="1"/>
      </xdr:nvSpPr>
      <xdr:spPr>
        <a:xfrm>
          <a:off x="8915400" y="686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  <xdr:oneCellAnchor>
    <xdr:from>
      <xdr:col>7</xdr:col>
      <xdr:colOff>1162050</xdr:colOff>
      <xdr:row>16</xdr:row>
      <xdr:rowOff>28575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4990769-4E99-4FE4-8AB1-5E9E44E91702}"/>
            </a:ext>
          </a:extLst>
        </xdr:cNvPr>
        <xdr:cNvSpPr txBox="1"/>
      </xdr:nvSpPr>
      <xdr:spPr>
        <a:xfrm>
          <a:off x="8915400" y="567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81B90-D3B2-4FBC-9E3B-842D64AA37B0}">
  <dimension ref="B2:P25"/>
  <sheetViews>
    <sheetView showGridLines="0" tabSelected="1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17.875" style="1" bestFit="1" customWidth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">
        <v>20</v>
      </c>
      <c r="D7" s="111"/>
      <c r="E7" s="37">
        <v>3</v>
      </c>
      <c r="F7" s="34">
        <v>1</v>
      </c>
      <c r="G7" s="36" t="s">
        <v>81</v>
      </c>
      <c r="H7" s="38" t="s">
        <v>82</v>
      </c>
      <c r="I7" s="35"/>
      <c r="M7" s="11"/>
      <c r="N7" s="11"/>
      <c r="O7" s="46" t="s">
        <v>19</v>
      </c>
      <c r="P7" s="47" t="s">
        <v>93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>
        <v>9</v>
      </c>
      <c r="D10" s="48">
        <v>0</v>
      </c>
      <c r="E10" s="49">
        <v>9</v>
      </c>
      <c r="F10" s="48">
        <v>20</v>
      </c>
      <c r="G10" s="114" t="s">
        <v>75</v>
      </c>
      <c r="H10" s="115"/>
      <c r="I10" s="22">
        <v>3</v>
      </c>
      <c r="J10" s="22">
        <v>830</v>
      </c>
      <c r="K10" s="41">
        <v>20</v>
      </c>
      <c r="L10" s="41" t="s">
        <v>74</v>
      </c>
      <c r="M10" s="72"/>
      <c r="N10" s="82"/>
      <c r="O10" s="76"/>
      <c r="P10" s="108" t="s">
        <v>12</v>
      </c>
    </row>
    <row r="11" spans="2:16" ht="20.25" customHeight="1" x14ac:dyDescent="0.3">
      <c r="B11" s="42"/>
      <c r="C11" s="51">
        <v>9</v>
      </c>
      <c r="D11" s="50">
        <v>20</v>
      </c>
      <c r="E11" s="51">
        <v>10</v>
      </c>
      <c r="F11" s="50">
        <v>0</v>
      </c>
      <c r="G11" s="106" t="s">
        <v>77</v>
      </c>
      <c r="H11" s="107"/>
      <c r="I11" s="26">
        <v>16</v>
      </c>
      <c r="J11" s="26">
        <f>I11+J10</f>
        <v>846</v>
      </c>
      <c r="K11" s="42">
        <v>40</v>
      </c>
      <c r="L11" s="42" t="s">
        <v>76</v>
      </c>
      <c r="M11" s="73"/>
      <c r="N11" s="83"/>
      <c r="O11" s="77"/>
      <c r="P11" s="109"/>
    </row>
    <row r="12" spans="2:16" ht="20.25" customHeight="1" x14ac:dyDescent="0.3">
      <c r="B12" s="43"/>
      <c r="C12" s="51">
        <v>12</v>
      </c>
      <c r="D12" s="50">
        <v>10</v>
      </c>
      <c r="E12" s="51">
        <v>12</v>
      </c>
      <c r="F12" s="50">
        <v>20</v>
      </c>
      <c r="G12" s="106" t="s">
        <v>77</v>
      </c>
      <c r="H12" s="107"/>
      <c r="I12" s="23">
        <v>2</v>
      </c>
      <c r="J12" s="26">
        <f t="shared" ref="J12:J15" si="0">I12+J11</f>
        <v>848</v>
      </c>
      <c r="K12" s="43">
        <v>10</v>
      </c>
      <c r="L12" s="43" t="s">
        <v>76</v>
      </c>
      <c r="M12" s="74"/>
      <c r="N12" s="133">
        <v>4000</v>
      </c>
      <c r="O12" s="78"/>
      <c r="P12" s="39">
        <v>730</v>
      </c>
    </row>
    <row r="13" spans="2:16" ht="20.25" customHeight="1" x14ac:dyDescent="0.3">
      <c r="B13" s="44"/>
      <c r="C13" s="51">
        <v>13</v>
      </c>
      <c r="D13" s="50">
        <v>30</v>
      </c>
      <c r="E13" s="51">
        <v>14</v>
      </c>
      <c r="F13" s="50">
        <v>0</v>
      </c>
      <c r="G13" s="106" t="s">
        <v>78</v>
      </c>
      <c r="H13" s="107"/>
      <c r="I13" s="23">
        <v>12</v>
      </c>
      <c r="J13" s="26">
        <f t="shared" si="0"/>
        <v>860</v>
      </c>
      <c r="K13" s="44">
        <v>30</v>
      </c>
      <c r="L13" s="44" t="s">
        <v>76</v>
      </c>
      <c r="M13" s="75">
        <v>3000</v>
      </c>
      <c r="N13" s="85"/>
      <c r="O13" s="79"/>
      <c r="P13" s="110" t="s">
        <v>13</v>
      </c>
    </row>
    <row r="14" spans="2:16" ht="20.25" customHeight="1" x14ac:dyDescent="0.3">
      <c r="B14" s="43"/>
      <c r="C14" s="51">
        <v>16</v>
      </c>
      <c r="D14" s="50">
        <v>50</v>
      </c>
      <c r="E14" s="51">
        <v>17</v>
      </c>
      <c r="F14" s="50">
        <v>40</v>
      </c>
      <c r="G14" s="106" t="s">
        <v>75</v>
      </c>
      <c r="H14" s="107"/>
      <c r="I14" s="23">
        <v>12</v>
      </c>
      <c r="J14" s="26">
        <f t="shared" si="0"/>
        <v>872</v>
      </c>
      <c r="K14" s="44">
        <v>50</v>
      </c>
      <c r="L14" s="43" t="s">
        <v>76</v>
      </c>
      <c r="M14" s="74"/>
      <c r="N14" s="84"/>
      <c r="O14" s="78"/>
      <c r="P14" s="109"/>
    </row>
    <row r="15" spans="2:16" ht="20.25" customHeight="1" x14ac:dyDescent="0.3">
      <c r="B15" s="43"/>
      <c r="C15" s="51">
        <v>17</v>
      </c>
      <c r="D15" s="50">
        <v>40</v>
      </c>
      <c r="E15" s="51">
        <v>18</v>
      </c>
      <c r="F15" s="50">
        <v>0</v>
      </c>
      <c r="G15" s="106" t="s">
        <v>79</v>
      </c>
      <c r="H15" s="107"/>
      <c r="I15" s="23">
        <v>3</v>
      </c>
      <c r="J15" s="26">
        <f t="shared" si="0"/>
        <v>875</v>
      </c>
      <c r="K15" s="43">
        <v>20</v>
      </c>
      <c r="L15" s="43" t="s">
        <v>76</v>
      </c>
      <c r="M15" s="74"/>
      <c r="N15" s="84"/>
      <c r="O15" s="78"/>
      <c r="P15" s="39">
        <v>875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42"/>
      <c r="M16" s="73"/>
      <c r="N16" s="83"/>
      <c r="O16" s="77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43"/>
      <c r="M17" s="74"/>
      <c r="N17" s="84"/>
      <c r="O17" s="78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43"/>
      <c r="M18" s="74"/>
      <c r="N18" s="84"/>
      <c r="O18" s="78"/>
      <c r="P18" s="39">
        <f>P15-P12</f>
        <v>145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73"/>
      <c r="N19" s="8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74"/>
      <c r="N20" s="84"/>
      <c r="O20" s="78"/>
      <c r="P20" s="40">
        <v>0</v>
      </c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73"/>
      <c r="N21" s="8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74"/>
      <c r="N22" s="8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74"/>
      <c r="N23" s="8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0">
        <f>SUM(M10:M23)</f>
        <v>3000</v>
      </c>
      <c r="N24" s="86">
        <f>SUM(N10:N23)</f>
        <v>4000</v>
      </c>
      <c r="O24" s="81">
        <f>SUM(O10:O23)</f>
        <v>0</v>
      </c>
      <c r="P24" s="31"/>
    </row>
    <row r="25" spans="2:16" ht="17.25" thickTop="1" x14ac:dyDescent="0.3"/>
  </sheetData>
  <mergeCells count="32">
    <mergeCell ref="B2:P3"/>
    <mergeCell ref="C4:D4"/>
    <mergeCell ref="C5:D5"/>
    <mergeCell ref="D6:G6"/>
    <mergeCell ref="B8:B9"/>
    <mergeCell ref="N8:N9"/>
    <mergeCell ref="P10:P11"/>
    <mergeCell ref="P13:P14"/>
    <mergeCell ref="C7:D7"/>
    <mergeCell ref="G9:H9"/>
    <mergeCell ref="G10:H10"/>
    <mergeCell ref="G11:H11"/>
    <mergeCell ref="G13:H13"/>
    <mergeCell ref="P8:P9"/>
    <mergeCell ref="C9:D9"/>
    <mergeCell ref="E9:F9"/>
    <mergeCell ref="C8:J8"/>
    <mergeCell ref="L8:L9"/>
    <mergeCell ref="M8:M9"/>
    <mergeCell ref="O8:O9"/>
    <mergeCell ref="G24:H24"/>
    <mergeCell ref="G12:H12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</mergeCells>
  <phoneticPr fontId="6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9B61A-58B7-42A6-9F11-1F8FB8BF2978}">
  <dimension ref="B2:P25"/>
  <sheetViews>
    <sheetView showGridLines="0" workbookViewId="0">
      <selection activeCell="P15" sqref="P15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</v>
      </c>
      <c r="G7" s="36" t="s">
        <v>80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'1일'!P15</f>
        <v>875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43"/>
      <c r="M15" s="84"/>
      <c r="N15" s="15"/>
      <c r="O15" s="16"/>
      <c r="P15" s="39">
        <v>887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43"/>
      <c r="M18" s="84"/>
      <c r="N18" s="15"/>
      <c r="O18" s="16"/>
      <c r="P18" s="39">
        <f>P15-P12</f>
        <v>12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15:H15"/>
    <mergeCell ref="G23:H23"/>
    <mergeCell ref="G24:H24"/>
    <mergeCell ref="G17:H17"/>
    <mergeCell ref="G18:H18"/>
    <mergeCell ref="G19:H19"/>
    <mergeCell ref="G20:H20"/>
    <mergeCell ref="G21:H21"/>
    <mergeCell ref="G22:H22"/>
    <mergeCell ref="G16:H16"/>
    <mergeCell ref="G12:H12"/>
    <mergeCell ref="G13:H13"/>
    <mergeCell ref="P10:P11"/>
    <mergeCell ref="G11:H11"/>
    <mergeCell ref="C4:D4"/>
    <mergeCell ref="C5:D5"/>
    <mergeCell ref="C7:D7"/>
    <mergeCell ref="C9:D9"/>
    <mergeCell ref="D6:G6"/>
    <mergeCell ref="L8:L9"/>
    <mergeCell ref="N8:N9"/>
    <mergeCell ref="E9:F9"/>
    <mergeCell ref="G9:H9"/>
    <mergeCell ref="G10:H10"/>
    <mergeCell ref="P13:P14"/>
    <mergeCell ref="G14:H14"/>
    <mergeCell ref="B8:B9"/>
    <mergeCell ref="O8:O9"/>
    <mergeCell ref="P8:P9"/>
    <mergeCell ref="C8:J8"/>
    <mergeCell ref="B2:P3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B6BD-CCE5-4561-9E09-E64774DF7E19}">
  <dimension ref="B2:P25"/>
  <sheetViews>
    <sheetView showGridLines="0" workbookViewId="0">
      <selection activeCell="L10" sqref="L10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3</v>
      </c>
      <c r="G7" s="36" t="s">
        <v>84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43"/>
      <c r="L12" s="43"/>
      <c r="M12" s="84"/>
      <c r="N12" s="15"/>
      <c r="O12" s="16"/>
      <c r="P12" s="39">
        <f>'2일'!P15</f>
        <v>887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43"/>
      <c r="M15" s="84"/>
      <c r="N15" s="15"/>
      <c r="O15" s="16"/>
      <c r="P15" s="39">
        <f>P12</f>
        <v>887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43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CF2C7-44DA-49A1-B8AB-CB22703E5375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'3일'!D6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4</v>
      </c>
      <c r="G7" s="36" t="s">
        <v>85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'3일'!P15</f>
        <v>887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912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25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82D3-C4BA-4504-99B0-FC79585CC083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'4일'!D6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5</v>
      </c>
      <c r="G7" s="36" t="s">
        <v>83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'4일'!P15</f>
        <v>912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939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6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6"/>
      <c r="K18" s="43"/>
      <c r="L18" s="43"/>
      <c r="M18" s="84"/>
      <c r="N18" s="15"/>
      <c r="O18" s="16"/>
      <c r="P18" s="39">
        <f>P15-P12</f>
        <v>27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6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>
        <v>53</v>
      </c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571E2-AC9F-422B-A391-76D16036C497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'5일'!D6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6</v>
      </c>
      <c r="G7" s="36" t="s">
        <v>86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90"/>
      <c r="L12" s="43"/>
      <c r="M12" s="84"/>
      <c r="N12" s="15"/>
      <c r="O12" s="16"/>
      <c r="P12" s="39">
        <f>'5일'!P15</f>
        <v>939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91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982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43"/>
      <c r="M18" s="84"/>
      <c r="N18" s="15"/>
      <c r="O18" s="16"/>
      <c r="P18" s="39">
        <f>P15-P12</f>
        <v>43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938D-3E7E-4DB4-8270-1D8DB52CBC04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'6일'!D6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7</v>
      </c>
      <c r="G7" s="36" t="s">
        <v>87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9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'6일'!P15</f>
        <v>982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1040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93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6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6"/>
      <c r="K18" s="43"/>
      <c r="L18" s="43"/>
      <c r="M18" s="84"/>
      <c r="N18" s="15"/>
      <c r="O18" s="16"/>
      <c r="P18" s="39">
        <f>P15-P12</f>
        <v>58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AA37-569D-4759-97E7-4C4FC6FD4BD7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'7일'!D6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8</v>
      </c>
      <c r="G7" s="36" t="s">
        <v>81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'7일'!P15</f>
        <v>1040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1061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6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6"/>
      <c r="K18" s="43"/>
      <c r="L18" s="43"/>
      <c r="M18" s="84"/>
      <c r="N18" s="15"/>
      <c r="O18" s="16"/>
      <c r="P18" s="39">
        <f>P15-P12</f>
        <v>21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>
        <v>48</v>
      </c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0E98E-4071-435D-B97A-80B6EADD0DAB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'8일'!D6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9</v>
      </c>
      <c r="G7" s="36" t="s">
        <v>80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25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43"/>
      <c r="L12" s="15"/>
      <c r="M12" s="84"/>
      <c r="N12" s="15"/>
      <c r="O12" s="16"/>
      <c r="P12" s="39">
        <f>'8일'!P15</f>
        <v>1061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44"/>
      <c r="L13" s="17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15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15"/>
      <c r="M15" s="84"/>
      <c r="N15" s="15"/>
      <c r="O15" s="16"/>
      <c r="P15" s="39">
        <f>P12</f>
        <v>1061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19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E8D76-60B5-4E7B-966E-3E99B10D844A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'9일'!D6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10</v>
      </c>
      <c r="G7" s="36" t="s">
        <v>84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25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43"/>
      <c r="L12" s="15"/>
      <c r="M12" s="84"/>
      <c r="N12" s="15"/>
      <c r="O12" s="16"/>
      <c r="P12" s="39">
        <f>'9일'!P15</f>
        <v>1061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44"/>
      <c r="L13" s="17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15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15"/>
      <c r="M15" s="84"/>
      <c r="N15" s="15"/>
      <c r="O15" s="16"/>
      <c r="P15" s="39">
        <f>P12</f>
        <v>1061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19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06A6-6E6A-4507-AFE8-257F05F33948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'10일'!D6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11</v>
      </c>
      <c r="G7" s="36" t="s">
        <v>85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'10일'!P15</f>
        <v>1061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1085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43"/>
      <c r="M18" s="84"/>
      <c r="N18" s="15"/>
      <c r="O18" s="16"/>
      <c r="P18" s="39">
        <f>P15-P12</f>
        <v>24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537BA-D5FF-4F95-86BB-794D4456E20B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'11일'!D6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12</v>
      </c>
      <c r="G7" s="36" t="s">
        <v>83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'11일'!P15</f>
        <v>1085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43"/>
      <c r="M15" s="84"/>
      <c r="N15" s="15"/>
      <c r="O15" s="16"/>
      <c r="P15" s="39">
        <v>1097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43"/>
      <c r="M18" s="84"/>
      <c r="N18" s="15"/>
      <c r="O18" s="16"/>
      <c r="P18" s="39">
        <f>P15-P12</f>
        <v>12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8AB2-1AFD-4594-BA74-95D12E0E3A85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'12일'!D6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13</v>
      </c>
      <c r="G7" s="36" t="s">
        <v>86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'12일'!P15</f>
        <v>1097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1130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43"/>
      <c r="M18" s="84"/>
      <c r="N18" s="15"/>
      <c r="O18" s="16"/>
      <c r="P18" s="39">
        <f>P15-P12</f>
        <v>33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6FE1B-4C86-4CE0-9FEC-35DF4DFDE466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'13일'!D6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14</v>
      </c>
      <c r="G7" s="36" t="s">
        <v>87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'13일'!P15</f>
        <v>1130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9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1157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6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6"/>
      <c r="K18" s="43"/>
      <c r="L18" s="42"/>
      <c r="M18" s="84"/>
      <c r="N18" s="15"/>
      <c r="O18" s="16"/>
      <c r="P18" s="39">
        <f>P15-P12</f>
        <v>27</v>
      </c>
    </row>
    <row r="19" spans="2:16" ht="20.25" customHeight="1" x14ac:dyDescent="0.3">
      <c r="B19" s="44"/>
      <c r="C19" s="51"/>
      <c r="D19" s="50"/>
      <c r="E19" s="51"/>
      <c r="F19" s="50"/>
      <c r="G19" s="106"/>
      <c r="H19" s="107"/>
      <c r="I19" s="23"/>
      <c r="J19" s="26"/>
      <c r="K19" s="42"/>
      <c r="L19" s="43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6"/>
      <c r="K20" s="43"/>
      <c r="L20" s="44"/>
      <c r="M20" s="84"/>
      <c r="N20" s="74"/>
      <c r="O20" s="78"/>
      <c r="P20" s="40"/>
    </row>
    <row r="21" spans="2:16" ht="20.25" customHeight="1" x14ac:dyDescent="0.3">
      <c r="B21" s="43"/>
      <c r="C21" s="51"/>
      <c r="D21" s="50"/>
      <c r="E21" s="51"/>
      <c r="F21" s="50"/>
      <c r="G21" s="106"/>
      <c r="H21" s="107"/>
      <c r="I21" s="23"/>
      <c r="J21" s="26"/>
      <c r="K21" s="42"/>
      <c r="L21" s="43"/>
      <c r="M21" s="83"/>
      <c r="N21" s="73"/>
      <c r="O21" s="77"/>
      <c r="P21" s="29" t="s">
        <v>17</v>
      </c>
    </row>
    <row r="22" spans="2:16" ht="20.25" customHeight="1" x14ac:dyDescent="0.3">
      <c r="B22" s="42"/>
      <c r="C22" s="51"/>
      <c r="D22" s="50"/>
      <c r="E22" s="51"/>
      <c r="F22" s="50"/>
      <c r="G22" s="106"/>
      <c r="H22" s="107"/>
      <c r="I22" s="23"/>
      <c r="J22" s="26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6"/>
      <c r="K23" s="43"/>
      <c r="L23" s="42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DFED6-5E99-494E-BD15-01787DE9DCF8}">
  <dimension ref="B2:P48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'14일'!D6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v>3</v>
      </c>
      <c r="F7" s="34">
        <v>15</v>
      </c>
      <c r="G7" s="36" t="s">
        <v>81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95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96"/>
      <c r="K10" s="100"/>
      <c r="L10" s="98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97"/>
      <c r="K11" s="100"/>
      <c r="L11" s="99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97"/>
      <c r="K12" s="100"/>
      <c r="L12" s="99"/>
      <c r="M12" s="84"/>
      <c r="N12" s="15"/>
      <c r="O12" s="16"/>
      <c r="P12" s="39">
        <f>'14일'!P15</f>
        <v>1157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97"/>
      <c r="K13" s="100"/>
      <c r="L13" s="99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97"/>
      <c r="K14" s="100"/>
      <c r="L14" s="99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97"/>
      <c r="K15" s="100"/>
      <c r="L15" s="99"/>
      <c r="M15" s="84"/>
      <c r="N15" s="15"/>
      <c r="O15" s="16"/>
      <c r="P15" s="39">
        <v>1193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97"/>
      <c r="K16" s="100"/>
      <c r="L16" s="99"/>
      <c r="M16" s="83"/>
      <c r="N16" s="19"/>
      <c r="O16" s="20"/>
      <c r="P16" s="29" t="s">
        <v>14</v>
      </c>
    </row>
    <row r="17" spans="2:16" ht="20.25" customHeight="1" x14ac:dyDescent="0.3">
      <c r="B17" s="42"/>
      <c r="C17" s="51"/>
      <c r="D17" s="50"/>
      <c r="E17" s="51"/>
      <c r="F17" s="50"/>
      <c r="G17" s="106"/>
      <c r="H17" s="107"/>
      <c r="I17" s="23"/>
      <c r="J17" s="97"/>
      <c r="K17" s="100"/>
      <c r="L17" s="99"/>
      <c r="M17" s="84"/>
      <c r="N17" s="15"/>
      <c r="O17" s="16"/>
      <c r="P17" s="28" t="s">
        <v>15</v>
      </c>
    </row>
    <row r="18" spans="2:16" ht="20.25" customHeight="1" x14ac:dyDescent="0.3">
      <c r="B18" s="42"/>
      <c r="C18" s="51"/>
      <c r="D18" s="50"/>
      <c r="E18" s="51"/>
      <c r="F18" s="50"/>
      <c r="G18" s="106"/>
      <c r="H18" s="107"/>
      <c r="I18" s="23"/>
      <c r="J18" s="97"/>
      <c r="K18" s="100"/>
      <c r="L18" s="99"/>
      <c r="M18" s="84"/>
      <c r="N18" s="15"/>
      <c r="O18" s="16"/>
      <c r="P18" s="39">
        <f>P15-P12</f>
        <v>36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97"/>
      <c r="K19" s="100"/>
      <c r="L19" s="99"/>
      <c r="M19" s="83"/>
      <c r="N19" s="73"/>
      <c r="O19" s="77"/>
      <c r="P19" s="29" t="s">
        <v>16</v>
      </c>
    </row>
    <row r="20" spans="2:16" ht="20.25" customHeight="1" x14ac:dyDescent="0.3">
      <c r="B20" s="42"/>
      <c r="C20" s="51"/>
      <c r="D20" s="50"/>
      <c r="E20" s="51"/>
      <c r="F20" s="50"/>
      <c r="G20" s="106"/>
      <c r="H20" s="107"/>
      <c r="I20" s="23"/>
      <c r="J20" s="97"/>
      <c r="K20" s="100"/>
      <c r="L20" s="99"/>
      <c r="M20" s="84"/>
      <c r="N20" s="74"/>
      <c r="O20" s="78"/>
      <c r="P20" s="40">
        <v>52</v>
      </c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97"/>
      <c r="K21" s="100"/>
      <c r="L21" s="99"/>
      <c r="M21" s="83"/>
      <c r="N21" s="73"/>
      <c r="O21" s="77"/>
      <c r="P21" s="29" t="s">
        <v>17</v>
      </c>
    </row>
    <row r="22" spans="2:16" ht="20.25" customHeight="1" x14ac:dyDescent="0.3">
      <c r="B22" s="42"/>
      <c r="C22" s="51"/>
      <c r="D22" s="50"/>
      <c r="E22" s="51"/>
      <c r="F22" s="50"/>
      <c r="G22" s="106"/>
      <c r="H22" s="107"/>
      <c r="I22" s="23"/>
      <c r="J22" s="97"/>
      <c r="K22" s="100"/>
      <c r="L22" s="99"/>
      <c r="M22" s="84"/>
      <c r="N22" s="74"/>
      <c r="O22" s="78"/>
      <c r="P22" s="30"/>
    </row>
    <row r="23" spans="2:16" ht="20.25" customHeight="1" x14ac:dyDescent="0.3">
      <c r="B23" s="42"/>
      <c r="C23" s="51"/>
      <c r="D23" s="50"/>
      <c r="E23" s="51"/>
      <c r="F23" s="50"/>
      <c r="G23" s="106"/>
      <c r="H23" s="107"/>
      <c r="I23" s="23"/>
      <c r="J23" s="97"/>
      <c r="K23" s="100"/>
      <c r="L23" s="99"/>
      <c r="M23" s="84"/>
      <c r="N23" s="74"/>
      <c r="O23" s="78"/>
      <c r="P23" s="30"/>
    </row>
    <row r="24" spans="2:16" ht="20.25" customHeight="1" thickBot="1" x14ac:dyDescent="0.35">
      <c r="B24" s="134"/>
      <c r="C24" s="52"/>
      <c r="D24" s="103"/>
      <c r="E24" s="52"/>
      <c r="F24" s="103"/>
      <c r="G24" s="104"/>
      <c r="H24" s="105"/>
      <c r="I24" s="24"/>
      <c r="J24" s="135"/>
      <c r="K24" s="136"/>
      <c r="L24" s="137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  <row r="35" spans="11:11" x14ac:dyDescent="0.3">
      <c r="K35" s="101"/>
    </row>
    <row r="36" spans="11:11" x14ac:dyDescent="0.3">
      <c r="K36"/>
    </row>
    <row r="37" spans="11:11" x14ac:dyDescent="0.3">
      <c r="K37"/>
    </row>
    <row r="38" spans="11:11" x14ac:dyDescent="0.3">
      <c r="K38"/>
    </row>
    <row r="39" spans="11:11" x14ac:dyDescent="0.3">
      <c r="K39"/>
    </row>
    <row r="40" spans="11:11" x14ac:dyDescent="0.3">
      <c r="K40"/>
    </row>
    <row r="41" spans="11:11" x14ac:dyDescent="0.3">
      <c r="K41"/>
    </row>
    <row r="42" spans="11:11" x14ac:dyDescent="0.3">
      <c r="K42"/>
    </row>
    <row r="43" spans="11:11" x14ac:dyDescent="0.3">
      <c r="K43"/>
    </row>
    <row r="44" spans="11:11" x14ac:dyDescent="0.3">
      <c r="K44"/>
    </row>
    <row r="45" spans="11:11" x14ac:dyDescent="0.3">
      <c r="K45"/>
    </row>
    <row r="46" spans="11:11" x14ac:dyDescent="0.3">
      <c r="K46"/>
    </row>
    <row r="47" spans="11:11" x14ac:dyDescent="0.3">
      <c r="K47"/>
    </row>
    <row r="48" spans="11:11" x14ac:dyDescent="0.3">
      <c r="K48"/>
    </row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82B8-BDB6-4C72-92E6-5EC82C6080D8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'15일'!D6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16</v>
      </c>
      <c r="G7" s="36" t="s">
        <v>80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25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43"/>
      <c r="L12" s="15"/>
      <c r="M12" s="84"/>
      <c r="N12" s="15"/>
      <c r="O12" s="16"/>
      <c r="P12" s="39">
        <f>'15일'!P15</f>
        <v>1193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44"/>
      <c r="L13" s="17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15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15"/>
      <c r="M15" s="84"/>
      <c r="N15" s="15"/>
      <c r="O15" s="16"/>
      <c r="P15" s="39">
        <f>P12</f>
        <v>1193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19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582F-0C8A-4F83-A0BF-096D5BD6A9B9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'16일'!D6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17</v>
      </c>
      <c r="G7" s="36" t="s">
        <v>84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25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43"/>
      <c r="L12" s="15"/>
      <c r="M12" s="84"/>
      <c r="N12" s="15"/>
      <c r="O12" s="16"/>
      <c r="P12" s="39">
        <f>'16일'!P15</f>
        <v>1193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44"/>
      <c r="L13" s="17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15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15"/>
      <c r="M15" s="84"/>
      <c r="N15" s="15"/>
      <c r="O15" s="16"/>
      <c r="P15" s="39">
        <f>P12</f>
        <v>1193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19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058B-F30C-4383-B4AB-982B9B1AE64E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'17일'!D6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18</v>
      </c>
      <c r="G7" s="36" t="s">
        <v>85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6"/>
      <c r="K12" s="43"/>
      <c r="L12" s="43"/>
      <c r="M12" s="84"/>
      <c r="N12" s="15"/>
      <c r="O12" s="16"/>
      <c r="P12" s="39">
        <f>'17일'!P15</f>
        <v>1193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6"/>
      <c r="K13" s="44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6"/>
      <c r="K14" s="43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6"/>
      <c r="K15" s="43"/>
      <c r="L15" s="43"/>
      <c r="M15" s="84"/>
      <c r="N15" s="15"/>
      <c r="O15" s="16"/>
      <c r="P15" s="39">
        <v>1225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6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6"/>
      <c r="K18" s="43"/>
      <c r="L18" s="43"/>
      <c r="M18" s="84"/>
      <c r="N18" s="15"/>
      <c r="O18" s="16"/>
      <c r="P18" s="39">
        <f>P15-P12</f>
        <v>32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6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6"/>
      <c r="K20" s="43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6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3F37-9270-4252-BCE9-241AC0315C97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'18일'!D6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19</v>
      </c>
      <c r="G7" s="36" t="s">
        <v>83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'18일'!P15</f>
        <v>1225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43"/>
      <c r="L15" s="42"/>
      <c r="M15" s="84"/>
      <c r="N15" s="15"/>
      <c r="O15" s="16"/>
      <c r="P15" s="39">
        <v>1244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19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0C13B-554D-4E5C-B0AC-8E0253B2FCBE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'19일'!D6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20</v>
      </c>
      <c r="G7" s="36" t="s">
        <v>88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'19일'!P15</f>
        <v>1244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43"/>
      <c r="L15" s="42"/>
      <c r="M15" s="84"/>
      <c r="N15" s="15"/>
      <c r="O15" s="16"/>
      <c r="P15" s="39">
        <v>1259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15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8:H18"/>
    <mergeCell ref="G19:H19"/>
    <mergeCell ref="G20:H20"/>
    <mergeCell ref="G21:H21"/>
    <mergeCell ref="G22:H22"/>
    <mergeCell ref="G23:H23"/>
    <mergeCell ref="G17:H17"/>
    <mergeCell ref="E9:F9"/>
    <mergeCell ref="G9:H9"/>
    <mergeCell ref="G10:H10"/>
    <mergeCell ref="P10:P11"/>
    <mergeCell ref="G11:H11"/>
    <mergeCell ref="G12:H12"/>
    <mergeCell ref="O8:O9"/>
    <mergeCell ref="P8:P9"/>
    <mergeCell ref="G13:H13"/>
    <mergeCell ref="P13:P14"/>
    <mergeCell ref="G14:H14"/>
    <mergeCell ref="G15:H15"/>
    <mergeCell ref="G16:H16"/>
    <mergeCell ref="C8:J8"/>
    <mergeCell ref="L8:L9"/>
    <mergeCell ref="N8:N9"/>
    <mergeCell ref="C9:D9"/>
    <mergeCell ref="B8:B9"/>
    <mergeCell ref="B2:P3"/>
    <mergeCell ref="C4:D4"/>
    <mergeCell ref="C5:D5"/>
    <mergeCell ref="D6:G6"/>
    <mergeCell ref="C7:D7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97497-31D1-4829-980C-4D32F617971E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'20일'!D6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21</v>
      </c>
      <c r="G7" s="36" t="s">
        <v>87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'20일'!P15</f>
        <v>1259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43"/>
      <c r="L15" s="42"/>
      <c r="M15" s="84"/>
      <c r="N15" s="15"/>
      <c r="O15" s="16"/>
      <c r="P15" s="39">
        <v>1394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2"/>
      <c r="C17" s="51"/>
      <c r="D17" s="50"/>
      <c r="E17" s="51"/>
      <c r="F17" s="50"/>
      <c r="G17" s="106"/>
      <c r="H17" s="107"/>
      <c r="I17" s="23"/>
      <c r="J17" s="26"/>
      <c r="K17" s="43"/>
      <c r="L17" s="42"/>
      <c r="M17" s="84"/>
      <c r="N17" s="15"/>
      <c r="O17" s="16"/>
      <c r="P17" s="28" t="s">
        <v>15</v>
      </c>
    </row>
    <row r="18" spans="2:16" ht="20.25" customHeight="1" x14ac:dyDescent="0.3">
      <c r="B18" s="42"/>
      <c r="C18" s="51"/>
      <c r="D18" s="50"/>
      <c r="E18" s="51"/>
      <c r="F18" s="50"/>
      <c r="G18" s="106"/>
      <c r="H18" s="107"/>
      <c r="I18" s="23"/>
      <c r="J18" s="26"/>
      <c r="K18" s="43"/>
      <c r="L18" s="42"/>
      <c r="M18" s="84"/>
      <c r="N18" s="15"/>
      <c r="O18" s="16"/>
      <c r="P18" s="39">
        <f>P15-P12</f>
        <v>135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6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6"/>
      <c r="K20" s="43"/>
      <c r="L20" s="15"/>
      <c r="M20" s="84"/>
      <c r="N20" s="74"/>
      <c r="O20" s="78"/>
      <c r="P20" s="40">
        <v>39</v>
      </c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6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0CE51-31A6-4181-9B61-F698B6BCC79D}">
  <dimension ref="B2:P25"/>
  <sheetViews>
    <sheetView showGridLines="0" workbookViewId="0">
      <selection activeCell="P12" sqref="P12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'21일'!D6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22</v>
      </c>
      <c r="G7" s="36" t="s">
        <v>89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25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43"/>
      <c r="L12" s="15"/>
      <c r="M12" s="84"/>
      <c r="N12" s="15"/>
      <c r="O12" s="16"/>
      <c r="P12" s="39">
        <f>'21일'!P15</f>
        <v>1394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44"/>
      <c r="L13" s="17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15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15"/>
      <c r="M15" s="84"/>
      <c r="N15" s="15"/>
      <c r="O15" s="16"/>
      <c r="P15" s="39">
        <f>P12</f>
        <v>1394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19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4F16-0B3C-4B0F-B5B9-408CAAFFEBD7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'22일'!D6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23</v>
      </c>
      <c r="G7" s="36" t="s">
        <v>90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25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43"/>
      <c r="L12" s="15"/>
      <c r="M12" s="84"/>
      <c r="N12" s="15"/>
      <c r="O12" s="16"/>
      <c r="P12" s="39">
        <f>'22일'!P15</f>
        <v>1394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44"/>
      <c r="L13" s="17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15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15"/>
      <c r="M15" s="84"/>
      <c r="N15" s="15"/>
      <c r="O15" s="16"/>
      <c r="P15" s="39">
        <f>P12</f>
        <v>1394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19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8B0EF-0D51-4DA3-B1D6-3391BD908D3A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2" max="12" width="10.25" style="1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'23일'!D6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24</v>
      </c>
      <c r="G7" s="36" t="s">
        <v>91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13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25"/>
      <c r="L11" s="42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15"/>
      <c r="L12" s="43"/>
      <c r="M12" s="84"/>
      <c r="N12" s="15"/>
      <c r="O12" s="16"/>
      <c r="P12" s="39">
        <f>'23일'!P15</f>
        <v>1394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17"/>
      <c r="L13" s="44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15"/>
      <c r="L14" s="43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15"/>
      <c r="L15" s="43"/>
      <c r="M15" s="84"/>
      <c r="N15" s="15"/>
      <c r="O15" s="16"/>
      <c r="P15" s="39">
        <f>P12</f>
        <v>1394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19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15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15"/>
      <c r="L18" s="43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19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15"/>
      <c r="L20" s="43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19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15"/>
      <c r="L22" s="43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15"/>
      <c r="L23" s="43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21"/>
      <c r="L24" s="45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5D19-3642-4639-88DE-F46CFAC7F706}">
  <dimension ref="B2:P25"/>
  <sheetViews>
    <sheetView showGridLines="0" workbookViewId="0">
      <selection activeCell="P12" sqref="P12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'24일'!D6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25</v>
      </c>
      <c r="G7" s="36" t="s">
        <v>85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93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'24일'!P15</f>
        <v>1394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43"/>
      <c r="L15" s="42"/>
      <c r="M15" s="84"/>
      <c r="N15" s="15"/>
      <c r="O15" s="16"/>
      <c r="P15" s="39">
        <v>1542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2"/>
      <c r="C17" s="51"/>
      <c r="D17" s="50"/>
      <c r="E17" s="51"/>
      <c r="F17" s="50"/>
      <c r="G17" s="106"/>
      <c r="H17" s="107"/>
      <c r="I17" s="23"/>
      <c r="J17" s="26"/>
      <c r="K17" s="43"/>
      <c r="L17" s="42"/>
      <c r="M17" s="84"/>
      <c r="N17" s="15"/>
      <c r="O17" s="16"/>
      <c r="P17" s="28" t="s">
        <v>15</v>
      </c>
    </row>
    <row r="18" spans="2:16" ht="20.25" customHeight="1" x14ac:dyDescent="0.3">
      <c r="B18" s="42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148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>
        <v>14</v>
      </c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FF3A2-C268-4969-B4AF-4786C48E3334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'25일'!D6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26</v>
      </c>
      <c r="G7" s="36" t="s">
        <v>83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'25일'!P15</f>
        <v>1542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43"/>
      <c r="L15" s="42"/>
      <c r="M15" s="84"/>
      <c r="N15" s="15"/>
      <c r="O15" s="16"/>
      <c r="P15" s="39">
        <v>1584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2"/>
      <c r="C17" s="51"/>
      <c r="D17" s="50"/>
      <c r="E17" s="51"/>
      <c r="F17" s="50"/>
      <c r="G17" s="106"/>
      <c r="H17" s="107"/>
      <c r="I17" s="23"/>
      <c r="J17" s="26"/>
      <c r="K17" s="43"/>
      <c r="L17" s="42"/>
      <c r="M17" s="84"/>
      <c r="N17" s="15"/>
      <c r="O17" s="16"/>
      <c r="P17" s="28" t="s">
        <v>15</v>
      </c>
    </row>
    <row r="18" spans="2:16" ht="20.25" customHeight="1" x14ac:dyDescent="0.3">
      <c r="B18" s="42"/>
      <c r="C18" s="51"/>
      <c r="D18" s="50"/>
      <c r="E18" s="51"/>
      <c r="F18" s="50"/>
      <c r="G18" s="106"/>
      <c r="H18" s="107"/>
      <c r="I18" s="23"/>
      <c r="J18" s="26"/>
      <c r="K18" s="43"/>
      <c r="L18" s="42"/>
      <c r="M18" s="84"/>
      <c r="N18" s="15"/>
      <c r="O18" s="16"/>
      <c r="P18" s="39">
        <f>P15-P12</f>
        <v>42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6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2"/>
      <c r="C20" s="51"/>
      <c r="D20" s="50"/>
      <c r="E20" s="51"/>
      <c r="F20" s="50"/>
      <c r="G20" s="106"/>
      <c r="H20" s="107"/>
      <c r="I20" s="23"/>
      <c r="J20" s="26"/>
      <c r="K20" s="43"/>
      <c r="L20" s="42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42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225F4-A005-4CB0-9B3B-A6630F4A9927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'26일'!D6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27</v>
      </c>
      <c r="G7" s="36" t="s">
        <v>86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'26일'!P15</f>
        <v>1584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90"/>
      <c r="L15" s="42"/>
      <c r="M15" s="84"/>
      <c r="N15" s="15"/>
      <c r="O15" s="16"/>
      <c r="P15" s="39">
        <v>1721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2"/>
      <c r="C17" s="51"/>
      <c r="D17" s="50"/>
      <c r="E17" s="51"/>
      <c r="F17" s="50"/>
      <c r="G17" s="106"/>
      <c r="H17" s="107"/>
      <c r="I17" s="23"/>
      <c r="J17" s="26"/>
      <c r="K17" s="43"/>
      <c r="L17" s="42"/>
      <c r="M17" s="84"/>
      <c r="N17" s="15"/>
      <c r="O17" s="16"/>
      <c r="P17" s="28" t="s">
        <v>15</v>
      </c>
    </row>
    <row r="18" spans="2:16" ht="20.25" customHeight="1" x14ac:dyDescent="0.3">
      <c r="B18" s="42"/>
      <c r="C18" s="51"/>
      <c r="D18" s="50"/>
      <c r="E18" s="51"/>
      <c r="F18" s="50"/>
      <c r="G18" s="106"/>
      <c r="H18" s="107"/>
      <c r="I18" s="23"/>
      <c r="J18" s="26"/>
      <c r="K18" s="43"/>
      <c r="L18" s="42"/>
      <c r="M18" s="84"/>
      <c r="N18" s="15"/>
      <c r="O18" s="16"/>
      <c r="P18" s="39">
        <f>P15-P12</f>
        <v>137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6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7940-8847-44C7-872B-C5476FF46291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'27일'!D6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28</v>
      </c>
      <c r="G7" s="36" t="s">
        <v>87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'27일'!P15</f>
        <v>1721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43"/>
      <c r="L15" s="42"/>
      <c r="M15" s="84"/>
      <c r="N15" s="15"/>
      <c r="O15" s="16"/>
      <c r="P15" s="39">
        <v>1740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2"/>
      <c r="C17" s="51"/>
      <c r="D17" s="50"/>
      <c r="E17" s="51"/>
      <c r="F17" s="50"/>
      <c r="G17" s="106"/>
      <c r="H17" s="107"/>
      <c r="I17" s="23"/>
      <c r="J17" s="26"/>
      <c r="K17" s="43"/>
      <c r="L17" s="42"/>
      <c r="M17" s="84"/>
      <c r="N17" s="15"/>
      <c r="O17" s="16"/>
      <c r="P17" s="28" t="s">
        <v>15</v>
      </c>
    </row>
    <row r="18" spans="2:16" ht="20.25" customHeight="1" x14ac:dyDescent="0.3">
      <c r="B18" s="42"/>
      <c r="C18" s="51"/>
      <c r="D18" s="50"/>
      <c r="E18" s="51"/>
      <c r="F18" s="50"/>
      <c r="G18" s="106"/>
      <c r="H18" s="107"/>
      <c r="I18" s="23"/>
      <c r="J18" s="26"/>
      <c r="K18" s="43"/>
      <c r="L18" s="42"/>
      <c r="M18" s="84"/>
      <c r="N18" s="15"/>
      <c r="O18" s="16"/>
      <c r="P18" s="39">
        <f>P15-P12</f>
        <v>19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6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6"/>
      <c r="K20" s="43"/>
      <c r="L20" s="42"/>
      <c r="M20" s="84"/>
      <c r="N20" s="74"/>
      <c r="O20" s="78"/>
      <c r="P20" s="40">
        <v>61</v>
      </c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6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6"/>
      <c r="K22" s="43"/>
      <c r="L22" s="42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6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35532-C20F-4E0F-9DC8-BCFF414AF1A4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'28일'!D6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29</v>
      </c>
      <c r="G7" s="36" t="s">
        <v>81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'28일'!P15</f>
        <v>1740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43"/>
      <c r="L15" s="42"/>
      <c r="M15" s="84"/>
      <c r="N15" s="15"/>
      <c r="O15" s="16"/>
      <c r="P15" s="39">
        <v>1781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2"/>
      <c r="C17" s="51"/>
      <c r="D17" s="50"/>
      <c r="E17" s="51"/>
      <c r="F17" s="50"/>
      <c r="G17" s="106"/>
      <c r="H17" s="107"/>
      <c r="I17" s="23"/>
      <c r="J17" s="26"/>
      <c r="K17" s="43"/>
      <c r="L17" s="42"/>
      <c r="M17" s="84"/>
      <c r="N17" s="15"/>
      <c r="O17" s="16"/>
      <c r="P17" s="28" t="s">
        <v>15</v>
      </c>
    </row>
    <row r="18" spans="2:16" ht="20.25" customHeight="1" x14ac:dyDescent="0.3">
      <c r="B18" s="42"/>
      <c r="C18" s="51"/>
      <c r="D18" s="50"/>
      <c r="E18" s="51"/>
      <c r="F18" s="50"/>
      <c r="G18" s="106"/>
      <c r="H18" s="107"/>
      <c r="I18" s="23"/>
      <c r="J18" s="26"/>
      <c r="K18" s="43"/>
      <c r="L18" s="42"/>
      <c r="M18" s="84"/>
      <c r="N18" s="15"/>
      <c r="O18" s="16"/>
      <c r="P18" s="39">
        <f>P15-P12</f>
        <v>41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6"/>
      <c r="K19" s="42"/>
      <c r="L19" s="42"/>
      <c r="M19" s="83"/>
      <c r="N19" s="73"/>
      <c r="O19" s="77"/>
      <c r="P19" s="29" t="s">
        <v>16</v>
      </c>
    </row>
    <row r="20" spans="2:16" ht="20.25" customHeight="1" x14ac:dyDescent="0.3">
      <c r="B20" s="42"/>
      <c r="C20" s="51"/>
      <c r="D20" s="50"/>
      <c r="E20" s="51"/>
      <c r="F20" s="50"/>
      <c r="G20" s="106"/>
      <c r="H20" s="107"/>
      <c r="I20" s="23"/>
      <c r="J20" s="26"/>
      <c r="K20" s="43"/>
      <c r="L20" s="42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42"/>
      <c r="M21" s="83"/>
      <c r="N21" s="73"/>
      <c r="O21" s="77"/>
      <c r="P21" s="29" t="s">
        <v>17</v>
      </c>
    </row>
    <row r="22" spans="2:16" ht="20.25" customHeight="1" x14ac:dyDescent="0.3">
      <c r="B22" s="42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FC59-30F7-4D28-9FCB-00CB79EAB511}">
  <dimension ref="B2:P25"/>
  <sheetViews>
    <sheetView showGridLines="0" workbookViewId="0">
      <selection activeCell="B2" sqref="B2:P3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'29일'!D6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30</v>
      </c>
      <c r="G7" s="36" t="s">
        <v>80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42"/>
      <c r="M11" s="83"/>
      <c r="N11" s="25"/>
      <c r="O11" s="27"/>
      <c r="P11" s="109"/>
    </row>
    <row r="12" spans="2:16" ht="20.25" customHeight="1" x14ac:dyDescent="0.3">
      <c r="B12" s="42"/>
      <c r="C12" s="51"/>
      <c r="D12" s="50"/>
      <c r="E12" s="51"/>
      <c r="F12" s="50"/>
      <c r="G12" s="106"/>
      <c r="H12" s="107"/>
      <c r="I12" s="23"/>
      <c r="J12" s="26"/>
      <c r="K12" s="43"/>
      <c r="L12" s="42"/>
      <c r="M12" s="84"/>
      <c r="N12" s="15"/>
      <c r="O12" s="16"/>
      <c r="P12" s="39">
        <f>'29일'!P15</f>
        <v>1781</v>
      </c>
    </row>
    <row r="13" spans="2:16" ht="20.25" customHeight="1" x14ac:dyDescent="0.3">
      <c r="B13" s="42"/>
      <c r="C13" s="51"/>
      <c r="D13" s="50"/>
      <c r="E13" s="51"/>
      <c r="F13" s="50"/>
      <c r="G13" s="106"/>
      <c r="H13" s="107"/>
      <c r="I13" s="23"/>
      <c r="J13" s="26"/>
      <c r="K13" s="44"/>
      <c r="L13" s="42"/>
      <c r="M13" s="85"/>
      <c r="N13" s="17"/>
      <c r="O13" s="18"/>
      <c r="P13" s="110" t="s">
        <v>13</v>
      </c>
    </row>
    <row r="14" spans="2:16" ht="20.25" customHeight="1" x14ac:dyDescent="0.3">
      <c r="B14" s="42"/>
      <c r="C14" s="51"/>
      <c r="D14" s="50"/>
      <c r="E14" s="51"/>
      <c r="F14" s="50"/>
      <c r="G14" s="106"/>
      <c r="H14" s="107"/>
      <c r="I14" s="23"/>
      <c r="J14" s="26"/>
      <c r="K14" s="43"/>
      <c r="L14" s="42"/>
      <c r="M14" s="84"/>
      <c r="N14" s="15"/>
      <c r="O14" s="16"/>
      <c r="P14" s="109"/>
    </row>
    <row r="15" spans="2:16" ht="20.25" customHeight="1" x14ac:dyDescent="0.3">
      <c r="B15" s="42"/>
      <c r="C15" s="51"/>
      <c r="D15" s="50"/>
      <c r="E15" s="51"/>
      <c r="F15" s="50"/>
      <c r="G15" s="106"/>
      <c r="H15" s="107"/>
      <c r="I15" s="23"/>
      <c r="J15" s="26"/>
      <c r="K15" s="43"/>
      <c r="L15" s="42"/>
      <c r="M15" s="84"/>
      <c r="N15" s="15"/>
      <c r="O15" s="16"/>
      <c r="P15" s="39">
        <v>1834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6"/>
      <c r="K16" s="42"/>
      <c r="L16" s="42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6"/>
      <c r="K17" s="43"/>
      <c r="L17" s="43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53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DF0E7-0DFF-43CB-8F6D-961622D86CE4}">
  <dimension ref="B2:P25"/>
  <sheetViews>
    <sheetView showGridLines="0" workbookViewId="0">
      <selection activeCell="C8" sqref="C8:J8"/>
    </sheetView>
  </sheetViews>
  <sheetFormatPr defaultRowHeight="16.5" x14ac:dyDescent="0.3"/>
  <cols>
    <col min="1" max="1" width="3" customWidth="1"/>
    <col min="2" max="2" width="12.625" customWidth="1"/>
    <col min="3" max="6" width="6.5" style="1" customWidth="1"/>
    <col min="7" max="7" width="5.25" style="1" customWidth="1"/>
    <col min="8" max="8" width="9.375" customWidth="1"/>
    <col min="9" max="9" width="9.25" customWidth="1"/>
    <col min="10" max="10" width="13" customWidth="1"/>
    <col min="11" max="11" width="9" style="1"/>
    <col min="12" max="12" width="10.25" customWidth="1"/>
    <col min="15" max="15" width="10.625" customWidth="1"/>
    <col min="16" max="16" width="13.5" customWidth="1"/>
  </cols>
  <sheetData>
    <row r="2" spans="2:16" ht="16.5" customHeight="1" x14ac:dyDescent="0.3">
      <c r="B2" s="127" t="s">
        <v>0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</row>
    <row r="3" spans="2:16" ht="16.5" customHeight="1" x14ac:dyDescent="0.3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</row>
    <row r="4" spans="2:16" x14ac:dyDescent="0.3">
      <c r="B4" s="5"/>
      <c r="C4" s="128"/>
      <c r="D4" s="128"/>
      <c r="E4" s="5"/>
      <c r="F4" s="5"/>
      <c r="G4" s="5"/>
    </row>
    <row r="5" spans="2:16" ht="17.25" x14ac:dyDescent="0.3">
      <c r="B5" s="6"/>
      <c r="C5" s="129"/>
      <c r="D5" s="129"/>
      <c r="E5" s="9"/>
      <c r="F5" s="9"/>
      <c r="G5" s="9"/>
    </row>
    <row r="6" spans="2:16" ht="20.25" customHeight="1" x14ac:dyDescent="0.3">
      <c r="B6" s="8" t="s">
        <v>18</v>
      </c>
      <c r="C6" s="32"/>
      <c r="D6" s="130">
        <f>'30일'!D6</f>
        <v>1885</v>
      </c>
      <c r="E6" s="130"/>
      <c r="F6" s="130"/>
      <c r="G6" s="130"/>
      <c r="M6" s="10"/>
      <c r="N6" s="10"/>
      <c r="O6" s="10"/>
      <c r="P6" s="12"/>
    </row>
    <row r="7" spans="2:16" ht="20.25" customHeight="1" x14ac:dyDescent="0.3">
      <c r="B7" s="7" t="s">
        <v>21</v>
      </c>
      <c r="C7" s="111" t="str">
        <f>'1일'!C7</f>
        <v>2024년</v>
      </c>
      <c r="D7" s="111"/>
      <c r="E7" s="37">
        <f>'1일'!E7</f>
        <v>3</v>
      </c>
      <c r="F7" s="34">
        <v>31</v>
      </c>
      <c r="G7" s="36" t="s">
        <v>91</v>
      </c>
      <c r="H7" s="38" t="s">
        <v>22</v>
      </c>
      <c r="I7" s="35"/>
      <c r="M7" s="11"/>
      <c r="N7" s="11"/>
      <c r="O7" s="46" t="s">
        <v>19</v>
      </c>
      <c r="P7" s="47" t="str">
        <f>'1일'!P7</f>
        <v>홍길동</v>
      </c>
    </row>
    <row r="8" spans="2:16" ht="20.25" customHeight="1" x14ac:dyDescent="0.3">
      <c r="B8" s="121" t="s">
        <v>1</v>
      </c>
      <c r="C8" s="118" t="s">
        <v>2</v>
      </c>
      <c r="D8" s="119"/>
      <c r="E8" s="119"/>
      <c r="F8" s="119"/>
      <c r="G8" s="119"/>
      <c r="H8" s="119"/>
      <c r="I8" s="119"/>
      <c r="J8" s="120"/>
      <c r="K8" s="2" t="s">
        <v>3</v>
      </c>
      <c r="L8" s="121" t="s">
        <v>5</v>
      </c>
      <c r="M8" s="123" t="s">
        <v>69</v>
      </c>
      <c r="N8" s="121" t="s">
        <v>70</v>
      </c>
      <c r="O8" s="125" t="s">
        <v>71</v>
      </c>
      <c r="P8" s="116" t="s">
        <v>6</v>
      </c>
    </row>
    <row r="9" spans="2:16" ht="20.25" customHeight="1" thickBot="1" x14ac:dyDescent="0.35">
      <c r="B9" s="122"/>
      <c r="C9" s="112" t="s">
        <v>7</v>
      </c>
      <c r="D9" s="113"/>
      <c r="E9" s="112" t="s">
        <v>8</v>
      </c>
      <c r="F9" s="113"/>
      <c r="G9" s="112" t="s">
        <v>9</v>
      </c>
      <c r="H9" s="113"/>
      <c r="I9" s="4" t="s">
        <v>10</v>
      </c>
      <c r="J9" s="4" t="s">
        <v>11</v>
      </c>
      <c r="K9" s="3" t="s">
        <v>4</v>
      </c>
      <c r="L9" s="122"/>
      <c r="M9" s="124"/>
      <c r="N9" s="122"/>
      <c r="O9" s="126"/>
      <c r="P9" s="117"/>
    </row>
    <row r="10" spans="2:16" ht="20.25" customHeight="1" thickTop="1" x14ac:dyDescent="0.3">
      <c r="B10" s="41"/>
      <c r="C10" s="49"/>
      <c r="D10" s="48"/>
      <c r="E10" s="49"/>
      <c r="F10" s="48"/>
      <c r="G10" s="114"/>
      <c r="H10" s="115"/>
      <c r="I10" s="22"/>
      <c r="J10" s="22"/>
      <c r="K10" s="41"/>
      <c r="L10" s="41"/>
      <c r="M10" s="82"/>
      <c r="N10" s="13"/>
      <c r="O10" s="14"/>
      <c r="P10" s="108" t="s">
        <v>12</v>
      </c>
    </row>
    <row r="11" spans="2:16" ht="20.25" customHeight="1" x14ac:dyDescent="0.3">
      <c r="B11" s="42"/>
      <c r="C11" s="51"/>
      <c r="D11" s="50"/>
      <c r="E11" s="51"/>
      <c r="F11" s="50"/>
      <c r="G11" s="106"/>
      <c r="H11" s="107"/>
      <c r="I11" s="26"/>
      <c r="J11" s="26"/>
      <c r="K11" s="42"/>
      <c r="L11" s="25"/>
      <c r="M11" s="83"/>
      <c r="N11" s="25"/>
      <c r="O11" s="27"/>
      <c r="P11" s="109"/>
    </row>
    <row r="12" spans="2:16" ht="20.25" customHeight="1" x14ac:dyDescent="0.3">
      <c r="B12" s="43"/>
      <c r="C12" s="51"/>
      <c r="D12" s="50"/>
      <c r="E12" s="51"/>
      <c r="F12" s="50"/>
      <c r="G12" s="106"/>
      <c r="H12" s="107"/>
      <c r="I12" s="23"/>
      <c r="J12" s="23"/>
      <c r="K12" s="43"/>
      <c r="L12" s="15"/>
      <c r="M12" s="84"/>
      <c r="N12" s="15"/>
      <c r="O12" s="16"/>
      <c r="P12" s="39">
        <f>'30일'!P15</f>
        <v>1834</v>
      </c>
    </row>
    <row r="13" spans="2:16" ht="20.25" customHeight="1" x14ac:dyDescent="0.3">
      <c r="B13" s="44"/>
      <c r="C13" s="51"/>
      <c r="D13" s="50"/>
      <c r="E13" s="51"/>
      <c r="F13" s="50"/>
      <c r="G13" s="106"/>
      <c r="H13" s="107"/>
      <c r="I13" s="23"/>
      <c r="J13" s="23"/>
      <c r="K13" s="44"/>
      <c r="L13" s="17"/>
      <c r="M13" s="85"/>
      <c r="N13" s="17"/>
      <c r="O13" s="18"/>
      <c r="P13" s="110" t="s">
        <v>13</v>
      </c>
    </row>
    <row r="14" spans="2:16" ht="20.25" customHeight="1" x14ac:dyDescent="0.3">
      <c r="B14" s="43"/>
      <c r="C14" s="51"/>
      <c r="D14" s="50"/>
      <c r="E14" s="51"/>
      <c r="F14" s="50"/>
      <c r="G14" s="106"/>
      <c r="H14" s="107"/>
      <c r="I14" s="23"/>
      <c r="J14" s="23"/>
      <c r="K14" s="43"/>
      <c r="L14" s="15"/>
      <c r="M14" s="84"/>
      <c r="N14" s="15"/>
      <c r="O14" s="16"/>
      <c r="P14" s="109"/>
    </row>
    <row r="15" spans="2:16" ht="20.25" customHeight="1" x14ac:dyDescent="0.3">
      <c r="B15" s="43"/>
      <c r="C15" s="51"/>
      <c r="D15" s="50"/>
      <c r="E15" s="51"/>
      <c r="F15" s="50"/>
      <c r="G15" s="106"/>
      <c r="H15" s="107"/>
      <c r="I15" s="23"/>
      <c r="J15" s="23"/>
      <c r="K15" s="43"/>
      <c r="L15" s="15"/>
      <c r="M15" s="84"/>
      <c r="N15" s="15"/>
      <c r="O15" s="16"/>
      <c r="P15" s="39">
        <f>P12</f>
        <v>1834</v>
      </c>
    </row>
    <row r="16" spans="2:16" ht="20.25" customHeight="1" x14ac:dyDescent="0.3">
      <c r="B16" s="42"/>
      <c r="C16" s="51"/>
      <c r="D16" s="50"/>
      <c r="E16" s="51"/>
      <c r="F16" s="50"/>
      <c r="G16" s="106"/>
      <c r="H16" s="107"/>
      <c r="I16" s="23"/>
      <c r="J16" s="23"/>
      <c r="K16" s="42"/>
      <c r="L16" s="19"/>
      <c r="M16" s="83"/>
      <c r="N16" s="19"/>
      <c r="O16" s="20"/>
      <c r="P16" s="29" t="s">
        <v>14</v>
      </c>
    </row>
    <row r="17" spans="2:16" ht="20.25" customHeight="1" x14ac:dyDescent="0.3">
      <c r="B17" s="43"/>
      <c r="C17" s="51"/>
      <c r="D17" s="50"/>
      <c r="E17" s="51"/>
      <c r="F17" s="50"/>
      <c r="G17" s="106"/>
      <c r="H17" s="107"/>
      <c r="I17" s="23"/>
      <c r="J17" s="23"/>
      <c r="K17" s="43"/>
      <c r="L17" s="15"/>
      <c r="M17" s="84"/>
      <c r="N17" s="15"/>
      <c r="O17" s="16"/>
      <c r="P17" s="28" t="s">
        <v>15</v>
      </c>
    </row>
    <row r="18" spans="2:16" ht="20.25" customHeight="1" x14ac:dyDescent="0.3">
      <c r="B18" s="43"/>
      <c r="C18" s="51"/>
      <c r="D18" s="50"/>
      <c r="E18" s="51"/>
      <c r="F18" s="50"/>
      <c r="G18" s="106"/>
      <c r="H18" s="107"/>
      <c r="I18" s="23"/>
      <c r="J18" s="23"/>
      <c r="K18" s="43"/>
      <c r="L18" s="15"/>
      <c r="M18" s="84"/>
      <c r="N18" s="15"/>
      <c r="O18" s="16"/>
      <c r="P18" s="39">
        <f>P15-P12</f>
        <v>0</v>
      </c>
    </row>
    <row r="19" spans="2:16" ht="20.25" customHeight="1" x14ac:dyDescent="0.3">
      <c r="B19" s="42"/>
      <c r="C19" s="51"/>
      <c r="D19" s="50"/>
      <c r="E19" s="51"/>
      <c r="F19" s="50"/>
      <c r="G19" s="106"/>
      <c r="H19" s="107"/>
      <c r="I19" s="23"/>
      <c r="J19" s="23"/>
      <c r="K19" s="42"/>
      <c r="L19" s="19"/>
      <c r="M19" s="83"/>
      <c r="N19" s="73"/>
      <c r="O19" s="77"/>
      <c r="P19" s="29" t="s">
        <v>16</v>
      </c>
    </row>
    <row r="20" spans="2:16" ht="20.25" customHeight="1" x14ac:dyDescent="0.3">
      <c r="B20" s="43"/>
      <c r="C20" s="51"/>
      <c r="D20" s="50"/>
      <c r="E20" s="51"/>
      <c r="F20" s="50"/>
      <c r="G20" s="106"/>
      <c r="H20" s="107"/>
      <c r="I20" s="23"/>
      <c r="J20" s="23"/>
      <c r="K20" s="43"/>
      <c r="L20" s="15"/>
      <c r="M20" s="84"/>
      <c r="N20" s="74"/>
      <c r="O20" s="78"/>
      <c r="P20" s="40"/>
    </row>
    <row r="21" spans="2:16" ht="20.25" customHeight="1" x14ac:dyDescent="0.3">
      <c r="B21" s="42"/>
      <c r="C21" s="51"/>
      <c r="D21" s="50"/>
      <c r="E21" s="51"/>
      <c r="F21" s="50"/>
      <c r="G21" s="106"/>
      <c r="H21" s="107"/>
      <c r="I21" s="23"/>
      <c r="J21" s="23"/>
      <c r="K21" s="42"/>
      <c r="L21" s="19"/>
      <c r="M21" s="83"/>
      <c r="N21" s="73"/>
      <c r="O21" s="77"/>
      <c r="P21" s="29" t="s">
        <v>17</v>
      </c>
    </row>
    <row r="22" spans="2:16" ht="20.25" customHeight="1" x14ac:dyDescent="0.3">
      <c r="B22" s="43"/>
      <c r="C22" s="51"/>
      <c r="D22" s="50"/>
      <c r="E22" s="51"/>
      <c r="F22" s="50"/>
      <c r="G22" s="106"/>
      <c r="H22" s="107"/>
      <c r="I22" s="23"/>
      <c r="J22" s="23"/>
      <c r="K22" s="43"/>
      <c r="L22" s="15"/>
      <c r="M22" s="84"/>
      <c r="N22" s="74"/>
      <c r="O22" s="78"/>
      <c r="P22" s="30"/>
    </row>
    <row r="23" spans="2:16" ht="20.25" customHeight="1" x14ac:dyDescent="0.3">
      <c r="B23" s="43"/>
      <c r="C23" s="51"/>
      <c r="D23" s="50"/>
      <c r="E23" s="51"/>
      <c r="F23" s="50"/>
      <c r="G23" s="106"/>
      <c r="H23" s="107"/>
      <c r="I23" s="23"/>
      <c r="J23" s="23"/>
      <c r="K23" s="43"/>
      <c r="L23" s="15"/>
      <c r="M23" s="84"/>
      <c r="N23" s="74"/>
      <c r="O23" s="78"/>
      <c r="P23" s="30"/>
    </row>
    <row r="24" spans="2:16" ht="20.25" customHeight="1" thickBot="1" x14ac:dyDescent="0.35">
      <c r="B24" s="45"/>
      <c r="C24" s="52"/>
      <c r="D24" s="33"/>
      <c r="E24" s="52"/>
      <c r="F24" s="33"/>
      <c r="G24" s="104"/>
      <c r="H24" s="105"/>
      <c r="I24" s="24"/>
      <c r="J24" s="24"/>
      <c r="K24" s="45"/>
      <c r="L24" s="21"/>
      <c r="M24" s="86">
        <f>SUM(M10:M23)</f>
        <v>0</v>
      </c>
      <c r="N24" s="80">
        <f>SUM(N10:N23)</f>
        <v>0</v>
      </c>
      <c r="O24" s="81">
        <f>SUM(O10:O23)</f>
        <v>0</v>
      </c>
      <c r="P24" s="31"/>
    </row>
    <row r="25" spans="2:16" ht="17.25" thickTop="1" x14ac:dyDescent="0.3"/>
  </sheetData>
  <mergeCells count="32">
    <mergeCell ref="G24:H24"/>
    <mergeCell ref="G16:H16"/>
    <mergeCell ref="G17:H17"/>
    <mergeCell ref="G18:H18"/>
    <mergeCell ref="G19:H19"/>
    <mergeCell ref="G20:H20"/>
    <mergeCell ref="G21:H21"/>
    <mergeCell ref="P13:P14"/>
    <mergeCell ref="G14:H14"/>
    <mergeCell ref="P10:P11"/>
    <mergeCell ref="G22:H22"/>
    <mergeCell ref="G23:H23"/>
    <mergeCell ref="G15:H15"/>
    <mergeCell ref="G10:H10"/>
    <mergeCell ref="G11:H11"/>
    <mergeCell ref="G12:H12"/>
    <mergeCell ref="G13:H13"/>
    <mergeCell ref="B8:B9"/>
    <mergeCell ref="O8:O9"/>
    <mergeCell ref="P8:P9"/>
    <mergeCell ref="C8:J8"/>
    <mergeCell ref="B2:P3"/>
    <mergeCell ref="C4:D4"/>
    <mergeCell ref="C5:D5"/>
    <mergeCell ref="D6:G6"/>
    <mergeCell ref="C7:D7"/>
    <mergeCell ref="L8:L9"/>
    <mergeCell ref="N8:N9"/>
    <mergeCell ref="C9:D9"/>
    <mergeCell ref="E9:F9"/>
    <mergeCell ref="G9:H9"/>
    <mergeCell ref="M8:M9"/>
  </mergeCells>
  <phoneticPr fontId="6" type="noConversion"/>
  <pageMargins left="0.25" right="0.25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437F-2C8A-497C-A5A8-952BE255DAD2}">
  <dimension ref="A1:H35"/>
  <sheetViews>
    <sheetView topLeftCell="A13" workbookViewId="0">
      <selection activeCell="D1" sqref="D1"/>
    </sheetView>
  </sheetViews>
  <sheetFormatPr defaultColWidth="9" defaultRowHeight="14.25" x14ac:dyDescent="0.3"/>
  <cols>
    <col min="1" max="1" width="9" style="63"/>
    <col min="2" max="2" width="9.625" style="63" customWidth="1"/>
    <col min="3" max="3" width="24.5" style="63" customWidth="1"/>
    <col min="4" max="4" width="13.125" style="63" customWidth="1"/>
    <col min="5" max="5" width="13.875" style="63" customWidth="1"/>
    <col min="6" max="6" width="13.125" style="63" customWidth="1"/>
    <col min="7" max="8" width="18.5" style="63" customWidth="1"/>
    <col min="9" max="16384" width="9" style="63"/>
  </cols>
  <sheetData>
    <row r="1" spans="1:8" s="53" customFormat="1" ht="30" x14ac:dyDescent="0.3">
      <c r="A1" s="87"/>
      <c r="B1" s="87"/>
      <c r="C1" s="88" t="s">
        <v>72</v>
      </c>
      <c r="D1" s="89">
        <f>'1일'!E7</f>
        <v>3</v>
      </c>
      <c r="E1" s="132" t="s">
        <v>73</v>
      </c>
      <c r="F1" s="132"/>
      <c r="G1" s="132"/>
      <c r="H1" s="132"/>
    </row>
    <row r="2" spans="1:8" s="56" customFormat="1" ht="25.5" customHeight="1" x14ac:dyDescent="0.3">
      <c r="A2" s="131" t="s">
        <v>23</v>
      </c>
      <c r="B2" s="131"/>
      <c r="C2" s="55">
        <f>'1일'!D6</f>
        <v>1885</v>
      </c>
      <c r="E2" s="55"/>
      <c r="F2" s="55"/>
      <c r="G2" s="54" t="s">
        <v>24</v>
      </c>
      <c r="H2" s="55" t="str">
        <f>'1일'!P7</f>
        <v>홍길동</v>
      </c>
    </row>
    <row r="3" spans="1:8" s="60" customFormat="1" ht="33" customHeight="1" x14ac:dyDescent="0.3">
      <c r="A3" s="57" t="s">
        <v>25</v>
      </c>
      <c r="B3" s="57" t="s">
        <v>26</v>
      </c>
      <c r="C3" s="57" t="s">
        <v>27</v>
      </c>
      <c r="D3" s="57" t="s">
        <v>28</v>
      </c>
      <c r="E3" s="58" t="s">
        <v>29</v>
      </c>
      <c r="F3" s="57" t="s">
        <v>30</v>
      </c>
      <c r="G3" s="59" t="s">
        <v>31</v>
      </c>
      <c r="H3" s="57" t="s">
        <v>32</v>
      </c>
    </row>
    <row r="4" spans="1:8" ht="18.75" customHeight="1" x14ac:dyDescent="0.3">
      <c r="A4" s="61" t="s">
        <v>38</v>
      </c>
      <c r="B4" s="62">
        <f>'1일'!P20</f>
        <v>0</v>
      </c>
      <c r="C4" s="62"/>
      <c r="D4" s="62"/>
      <c r="E4" s="62">
        <f>'1일'!M24</f>
        <v>3000</v>
      </c>
      <c r="F4" s="62">
        <f>'1일'!N24</f>
        <v>4000</v>
      </c>
      <c r="G4" s="62">
        <f>'1일'!O24</f>
        <v>0</v>
      </c>
      <c r="H4" s="65"/>
    </row>
    <row r="5" spans="1:8" ht="18.75" customHeight="1" x14ac:dyDescent="0.3">
      <c r="A5" s="61" t="s">
        <v>39</v>
      </c>
      <c r="B5" s="62">
        <f>'2일'!P20</f>
        <v>0</v>
      </c>
      <c r="C5" s="62"/>
      <c r="D5" s="62"/>
      <c r="E5" s="62">
        <f>'2일'!M24</f>
        <v>0</v>
      </c>
      <c r="F5" s="62">
        <f>'2일'!N24</f>
        <v>0</v>
      </c>
      <c r="G5" s="62">
        <f>'2일'!O24</f>
        <v>0</v>
      </c>
      <c r="H5" s="64" t="s">
        <v>34</v>
      </c>
    </row>
    <row r="6" spans="1:8" ht="18.75" customHeight="1" x14ac:dyDescent="0.3">
      <c r="A6" s="61" t="s">
        <v>40</v>
      </c>
      <c r="B6" s="62">
        <f>'3일'!P20</f>
        <v>0</v>
      </c>
      <c r="C6" s="62"/>
      <c r="D6" s="62"/>
      <c r="E6" s="62">
        <f>'3일'!M24</f>
        <v>0</v>
      </c>
      <c r="F6" s="62">
        <f>'3일'!N24</f>
        <v>0</v>
      </c>
      <c r="G6" s="62">
        <f>'3일'!O24</f>
        <v>0</v>
      </c>
      <c r="H6" s="68">
        <f>'1일'!P12</f>
        <v>730</v>
      </c>
    </row>
    <row r="7" spans="1:8" ht="18.75" customHeight="1" x14ac:dyDescent="0.3">
      <c r="A7" s="61" t="s">
        <v>41</v>
      </c>
      <c r="B7" s="62">
        <f>'4일'!P20</f>
        <v>0</v>
      </c>
      <c r="C7" s="62"/>
      <c r="D7" s="62"/>
      <c r="E7" s="62">
        <f>'4일'!M24</f>
        <v>0</v>
      </c>
      <c r="F7" s="62">
        <f>'4일'!N24</f>
        <v>0</v>
      </c>
      <c r="G7" s="62">
        <f>'4일'!O24</f>
        <v>0</v>
      </c>
      <c r="H7" s="66"/>
    </row>
    <row r="8" spans="1:8" ht="18.75" customHeight="1" x14ac:dyDescent="0.3">
      <c r="A8" s="61" t="s">
        <v>42</v>
      </c>
      <c r="B8" s="62">
        <f>'5일'!P20</f>
        <v>53</v>
      </c>
      <c r="C8" s="62"/>
      <c r="D8" s="62"/>
      <c r="E8" s="62">
        <f>'5일'!M24</f>
        <v>0</v>
      </c>
      <c r="F8" s="62">
        <f>'5일'!N24</f>
        <v>0</v>
      </c>
      <c r="G8" s="62">
        <f>'5일'!O24</f>
        <v>0</v>
      </c>
      <c r="H8" s="64" t="s">
        <v>35</v>
      </c>
    </row>
    <row r="9" spans="1:8" ht="18.75" customHeight="1" x14ac:dyDescent="0.3">
      <c r="A9" s="61" t="s">
        <v>43</v>
      </c>
      <c r="B9" s="62">
        <f>'6일'!P20</f>
        <v>0</v>
      </c>
      <c r="C9" s="62"/>
      <c r="D9" s="62"/>
      <c r="E9" s="62">
        <f>'6일'!M24</f>
        <v>0</v>
      </c>
      <c r="F9" s="62">
        <f>'6일'!N24</f>
        <v>0</v>
      </c>
      <c r="G9" s="62">
        <f>'6일'!O24</f>
        <v>0</v>
      </c>
      <c r="H9" s="68">
        <f>'31일'!P15</f>
        <v>1834</v>
      </c>
    </row>
    <row r="10" spans="1:8" ht="18.75" customHeight="1" x14ac:dyDescent="0.3">
      <c r="A10" s="61" t="s">
        <v>44</v>
      </c>
      <c r="B10" s="62">
        <f>'7일'!P20</f>
        <v>0</v>
      </c>
      <c r="C10" s="62"/>
      <c r="D10" s="62"/>
      <c r="E10" s="62">
        <f>'7일'!M24</f>
        <v>0</v>
      </c>
      <c r="F10" s="62">
        <f>'7일'!N24</f>
        <v>0</v>
      </c>
      <c r="G10" s="62">
        <f>'7일'!O24</f>
        <v>0</v>
      </c>
      <c r="H10" s="64"/>
    </row>
    <row r="11" spans="1:8" ht="18.75" customHeight="1" x14ac:dyDescent="0.3">
      <c r="A11" s="61" t="s">
        <v>45</v>
      </c>
      <c r="B11" s="62">
        <f>'8일'!P20</f>
        <v>48</v>
      </c>
      <c r="C11" s="62"/>
      <c r="D11" s="62"/>
      <c r="E11" s="62">
        <f>'8일'!M24</f>
        <v>0</v>
      </c>
      <c r="F11" s="62">
        <f>'8일'!N24</f>
        <v>0</v>
      </c>
      <c r="G11" s="62">
        <f>'8일'!O24</f>
        <v>0</v>
      </c>
      <c r="H11" s="64" t="s">
        <v>36</v>
      </c>
    </row>
    <row r="12" spans="1:8" ht="18.75" customHeight="1" x14ac:dyDescent="0.3">
      <c r="A12" s="61" t="s">
        <v>46</v>
      </c>
      <c r="B12" s="62">
        <f>'9일'!P20</f>
        <v>0</v>
      </c>
      <c r="C12" s="62"/>
      <c r="D12" s="62"/>
      <c r="E12" s="62">
        <f>'9일'!M24</f>
        <v>0</v>
      </c>
      <c r="F12" s="62">
        <f>'9일'!N24</f>
        <v>0</v>
      </c>
      <c r="G12" s="62">
        <f>'9일'!O24</f>
        <v>0</v>
      </c>
      <c r="H12" s="68">
        <f>H9-H6</f>
        <v>1104</v>
      </c>
    </row>
    <row r="13" spans="1:8" ht="18.75" customHeight="1" x14ac:dyDescent="0.3">
      <c r="A13" s="61" t="s">
        <v>47</v>
      </c>
      <c r="B13" s="62">
        <f>'10일'!P20</f>
        <v>0</v>
      </c>
      <c r="C13" s="62"/>
      <c r="D13" s="62"/>
      <c r="E13" s="62">
        <f>'10일'!M24</f>
        <v>0</v>
      </c>
      <c r="F13" s="62">
        <f>'10일'!N24</f>
        <v>0</v>
      </c>
      <c r="G13" s="62">
        <f>'10일'!O24</f>
        <v>0</v>
      </c>
      <c r="H13" s="66"/>
    </row>
    <row r="14" spans="1:8" ht="18.75" customHeight="1" x14ac:dyDescent="0.3">
      <c r="A14" s="61" t="s">
        <v>48</v>
      </c>
      <c r="B14" s="62">
        <f>'11일'!P20</f>
        <v>0</v>
      </c>
      <c r="C14" s="62"/>
      <c r="D14" s="62"/>
      <c r="E14" s="62">
        <f>'11일'!M24</f>
        <v>0</v>
      </c>
      <c r="F14" s="62">
        <f>'11일'!N24</f>
        <v>0</v>
      </c>
      <c r="G14" s="62">
        <f>'11일'!O24</f>
        <v>0</v>
      </c>
      <c r="H14" s="64" t="s">
        <v>37</v>
      </c>
    </row>
    <row r="15" spans="1:8" ht="18.75" customHeight="1" x14ac:dyDescent="0.3">
      <c r="A15" s="61" t="s">
        <v>49</v>
      </c>
      <c r="B15" s="62">
        <f>'12일'!P20</f>
        <v>0</v>
      </c>
      <c r="C15" s="62"/>
      <c r="D15" s="62"/>
      <c r="E15" s="62">
        <f>'12일'!M24</f>
        <v>0</v>
      </c>
      <c r="F15" s="62">
        <f>'12일'!N24</f>
        <v>0</v>
      </c>
      <c r="G15" s="62">
        <f>'12일'!O24</f>
        <v>0</v>
      </c>
      <c r="H15" s="69">
        <f>E35</f>
        <v>3000</v>
      </c>
    </row>
    <row r="16" spans="1:8" ht="18.75" customHeight="1" x14ac:dyDescent="0.3">
      <c r="A16" s="61" t="s">
        <v>50</v>
      </c>
      <c r="B16" s="62">
        <f>'13일'!P20</f>
        <v>0</v>
      </c>
      <c r="C16" s="62"/>
      <c r="D16" s="62"/>
      <c r="E16" s="62">
        <f>'13일'!M24</f>
        <v>0</v>
      </c>
      <c r="F16" s="62">
        <f>'13일'!N24</f>
        <v>0</v>
      </c>
      <c r="G16" s="62">
        <f>'13일'!O24</f>
        <v>0</v>
      </c>
      <c r="H16" s="66"/>
    </row>
    <row r="17" spans="1:8" ht="18.75" customHeight="1" x14ac:dyDescent="0.3">
      <c r="A17" s="61" t="s">
        <v>51</v>
      </c>
      <c r="B17" s="62">
        <f>'14일'!P20</f>
        <v>0</v>
      </c>
      <c r="C17" s="62"/>
      <c r="D17" s="62"/>
      <c r="E17" s="62">
        <f>'14일'!M24</f>
        <v>0</v>
      </c>
      <c r="F17" s="62">
        <f>'14일'!N24</f>
        <v>0</v>
      </c>
      <c r="G17" s="62">
        <f>'14일'!O24</f>
        <v>0</v>
      </c>
      <c r="H17" s="64" t="s">
        <v>92</v>
      </c>
    </row>
    <row r="18" spans="1:8" ht="18.75" customHeight="1" x14ac:dyDescent="0.3">
      <c r="A18" s="61" t="s">
        <v>52</v>
      </c>
      <c r="B18" s="62">
        <f>'15일'!P20</f>
        <v>52</v>
      </c>
      <c r="C18" s="62"/>
      <c r="D18" s="62"/>
      <c r="E18" s="62">
        <f>'15일'!M24</f>
        <v>0</v>
      </c>
      <c r="F18" s="62">
        <f>'15일'!N24</f>
        <v>0</v>
      </c>
      <c r="G18" s="62">
        <f>'15일'!O24</f>
        <v>0</v>
      </c>
      <c r="H18" s="102">
        <f>H12/B35</f>
        <v>4.1348314606741576</v>
      </c>
    </row>
    <row r="19" spans="1:8" ht="18.75" customHeight="1" x14ac:dyDescent="0.3">
      <c r="A19" s="61" t="s">
        <v>53</v>
      </c>
      <c r="B19" s="62">
        <f>'16일'!P20</f>
        <v>0</v>
      </c>
      <c r="C19" s="62"/>
      <c r="D19" s="62"/>
      <c r="E19" s="62">
        <f>'16일'!M24</f>
        <v>0</v>
      </c>
      <c r="F19" s="62">
        <f>'16일'!N24</f>
        <v>0</v>
      </c>
      <c r="G19" s="62">
        <f>'16일'!O24</f>
        <v>0</v>
      </c>
      <c r="H19" s="70"/>
    </row>
    <row r="20" spans="1:8" ht="18.75" customHeight="1" x14ac:dyDescent="0.3">
      <c r="A20" s="61" t="s">
        <v>54</v>
      </c>
      <c r="B20" s="62">
        <f>'17일'!P20</f>
        <v>0</v>
      </c>
      <c r="C20" s="62"/>
      <c r="D20" s="62"/>
      <c r="E20" s="62">
        <f>'17일'!M24</f>
        <v>0</v>
      </c>
      <c r="F20" s="62">
        <f>'17일'!N24</f>
        <v>0</v>
      </c>
      <c r="G20" s="62">
        <f>'17일'!O24</f>
        <v>0</v>
      </c>
      <c r="H20" s="69"/>
    </row>
    <row r="21" spans="1:8" ht="18.75" customHeight="1" x14ac:dyDescent="0.3">
      <c r="A21" s="61" t="s">
        <v>55</v>
      </c>
      <c r="B21" s="62">
        <f>'18일'!P20</f>
        <v>0</v>
      </c>
      <c r="C21" s="62"/>
      <c r="D21" s="62"/>
      <c r="E21" s="62">
        <f>'18일'!M24</f>
        <v>0</v>
      </c>
      <c r="F21" s="62">
        <f>'18일'!N24</f>
        <v>0</v>
      </c>
      <c r="G21" s="62">
        <f>'18일'!O24</f>
        <v>0</v>
      </c>
      <c r="H21" s="66"/>
    </row>
    <row r="22" spans="1:8" ht="18.75" customHeight="1" x14ac:dyDescent="0.3">
      <c r="A22" s="61" t="s">
        <v>56</v>
      </c>
      <c r="B22" s="62">
        <f>'19일'!P20</f>
        <v>0</v>
      </c>
      <c r="C22" s="62"/>
      <c r="D22" s="62"/>
      <c r="E22" s="62">
        <f>'19일'!M24</f>
        <v>0</v>
      </c>
      <c r="F22" s="62">
        <f>'19일'!N24</f>
        <v>0</v>
      </c>
      <c r="G22" s="62">
        <f>'19일'!O24</f>
        <v>0</v>
      </c>
      <c r="H22" s="66"/>
    </row>
    <row r="23" spans="1:8" ht="18.75" customHeight="1" x14ac:dyDescent="0.3">
      <c r="A23" s="61" t="s">
        <v>57</v>
      </c>
      <c r="B23" s="62">
        <f>'20일'!P20</f>
        <v>0</v>
      </c>
      <c r="C23" s="62"/>
      <c r="D23" s="62"/>
      <c r="E23" s="62">
        <f>'20일'!M24</f>
        <v>0</v>
      </c>
      <c r="F23" s="62">
        <f>'20일'!N24</f>
        <v>0</v>
      </c>
      <c r="G23" s="62">
        <f>'20일'!O24</f>
        <v>0</v>
      </c>
      <c r="H23" s="64"/>
    </row>
    <row r="24" spans="1:8" ht="18.75" customHeight="1" x14ac:dyDescent="0.3">
      <c r="A24" s="61" t="s">
        <v>58</v>
      </c>
      <c r="B24" s="62">
        <f>'21일'!P20</f>
        <v>39</v>
      </c>
      <c r="C24" s="62"/>
      <c r="D24" s="62"/>
      <c r="E24" s="62">
        <f>'21일'!M24</f>
        <v>0</v>
      </c>
      <c r="F24" s="62">
        <f>'21일'!N24</f>
        <v>0</v>
      </c>
      <c r="G24" s="62">
        <f>'21일'!O24</f>
        <v>0</v>
      </c>
      <c r="H24" s="66"/>
    </row>
    <row r="25" spans="1:8" ht="18.75" customHeight="1" x14ac:dyDescent="0.3">
      <c r="A25" s="61" t="s">
        <v>59</v>
      </c>
      <c r="B25" s="62">
        <f>'22일'!P20</f>
        <v>0</v>
      </c>
      <c r="C25" s="62"/>
      <c r="D25" s="62"/>
      <c r="E25" s="62">
        <f>'22일'!M24</f>
        <v>0</v>
      </c>
      <c r="F25" s="62">
        <f>'22일'!N24</f>
        <v>0</v>
      </c>
      <c r="G25" s="62">
        <f>'22일'!O24</f>
        <v>0</v>
      </c>
      <c r="H25" s="70"/>
    </row>
    <row r="26" spans="1:8" ht="18.75" customHeight="1" x14ac:dyDescent="0.3">
      <c r="A26" s="61" t="s">
        <v>60</v>
      </c>
      <c r="B26" s="62">
        <f>'23일'!P20</f>
        <v>0</v>
      </c>
      <c r="C26" s="62"/>
      <c r="D26" s="62"/>
      <c r="E26" s="62">
        <f>'23일'!M24</f>
        <v>0</v>
      </c>
      <c r="F26" s="62">
        <f>'23일'!N24</f>
        <v>0</v>
      </c>
      <c r="G26" s="62">
        <f>'23일'!O24</f>
        <v>0</v>
      </c>
      <c r="H26" s="66"/>
    </row>
    <row r="27" spans="1:8" ht="18.75" customHeight="1" x14ac:dyDescent="0.3">
      <c r="A27" s="61" t="s">
        <v>61</v>
      </c>
      <c r="B27" s="62">
        <f>'24일'!P20</f>
        <v>0</v>
      </c>
      <c r="C27" s="62"/>
      <c r="D27" s="62"/>
      <c r="E27" s="62">
        <f>'24일'!M24</f>
        <v>0</v>
      </c>
      <c r="F27" s="62">
        <f>'24일'!N24</f>
        <v>0</v>
      </c>
      <c r="G27" s="62">
        <f>'24일'!O24</f>
        <v>0</v>
      </c>
      <c r="H27" s="66"/>
    </row>
    <row r="28" spans="1:8" ht="18.75" customHeight="1" x14ac:dyDescent="0.3">
      <c r="A28" s="61" t="s">
        <v>62</v>
      </c>
      <c r="B28" s="62">
        <f>'25일'!P20</f>
        <v>14</v>
      </c>
      <c r="C28" s="62"/>
      <c r="D28" s="62"/>
      <c r="E28" s="62">
        <f>'25일'!M24</f>
        <v>0</v>
      </c>
      <c r="F28" s="62">
        <f>'25일'!N24</f>
        <v>0</v>
      </c>
      <c r="G28" s="62">
        <f>'25일'!O24</f>
        <v>0</v>
      </c>
      <c r="H28" s="64"/>
    </row>
    <row r="29" spans="1:8" ht="18.75" customHeight="1" x14ac:dyDescent="0.3">
      <c r="A29" s="61" t="s">
        <v>63</v>
      </c>
      <c r="B29" s="62">
        <f>'26일'!P20</f>
        <v>0</v>
      </c>
      <c r="C29" s="62"/>
      <c r="D29" s="62"/>
      <c r="E29" s="62">
        <f>'26일'!M24</f>
        <v>0</v>
      </c>
      <c r="F29" s="62">
        <f>'26일'!N24</f>
        <v>0</v>
      </c>
      <c r="G29" s="62">
        <f>'26일'!O24</f>
        <v>0</v>
      </c>
      <c r="H29" s="64"/>
    </row>
    <row r="30" spans="1:8" ht="18.75" customHeight="1" x14ac:dyDescent="0.3">
      <c r="A30" s="61" t="s">
        <v>64</v>
      </c>
      <c r="B30" s="62">
        <f>'27일'!P20</f>
        <v>0</v>
      </c>
      <c r="C30" s="62"/>
      <c r="D30" s="62"/>
      <c r="E30" s="62">
        <f>'27일'!M24</f>
        <v>0</v>
      </c>
      <c r="F30" s="62">
        <f>'27일'!N24</f>
        <v>0</v>
      </c>
      <c r="G30" s="62">
        <f>'27일'!O24</f>
        <v>0</v>
      </c>
      <c r="H30" s="64"/>
    </row>
    <row r="31" spans="1:8" ht="18.75" customHeight="1" x14ac:dyDescent="0.3">
      <c r="A31" s="61" t="s">
        <v>65</v>
      </c>
      <c r="B31" s="62">
        <f>'28일'!P20</f>
        <v>61</v>
      </c>
      <c r="C31" s="62"/>
      <c r="D31" s="62"/>
      <c r="E31" s="62">
        <f>'28일'!M24</f>
        <v>0</v>
      </c>
      <c r="F31" s="62">
        <f>'28일'!N24</f>
        <v>0</v>
      </c>
      <c r="G31" s="62">
        <f>'28일'!O24</f>
        <v>0</v>
      </c>
      <c r="H31" s="64"/>
    </row>
    <row r="32" spans="1:8" ht="18.75" customHeight="1" x14ac:dyDescent="0.3">
      <c r="A32" s="61" t="s">
        <v>66</v>
      </c>
      <c r="B32" s="62">
        <f>'29일'!P20</f>
        <v>0</v>
      </c>
      <c r="C32" s="62"/>
      <c r="D32" s="62"/>
      <c r="E32" s="62">
        <f>'29일'!M24</f>
        <v>0</v>
      </c>
      <c r="F32" s="62">
        <f>'29일'!N24</f>
        <v>0</v>
      </c>
      <c r="G32" s="62">
        <f>'29일'!O24</f>
        <v>0</v>
      </c>
      <c r="H32" s="64"/>
    </row>
    <row r="33" spans="1:8" ht="18.75" customHeight="1" x14ac:dyDescent="0.3">
      <c r="A33" s="61" t="s">
        <v>67</v>
      </c>
      <c r="B33" s="62">
        <f>'30일'!P20</f>
        <v>0</v>
      </c>
      <c r="C33" s="62"/>
      <c r="D33" s="62">
        <v>6000</v>
      </c>
      <c r="E33" s="62">
        <f>'30일'!M24</f>
        <v>0</v>
      </c>
      <c r="F33" s="62">
        <f>'30일'!N24</f>
        <v>0</v>
      </c>
      <c r="G33" s="62">
        <f>'30일'!O24</f>
        <v>0</v>
      </c>
      <c r="H33" s="71"/>
    </row>
    <row r="34" spans="1:8" ht="18.75" customHeight="1" x14ac:dyDescent="0.3">
      <c r="A34" s="61" t="s">
        <v>68</v>
      </c>
      <c r="B34" s="62">
        <f>'31일'!P20</f>
        <v>0</v>
      </c>
      <c r="C34" s="62"/>
      <c r="D34" s="62"/>
      <c r="E34" s="62">
        <f>'31일'!M24</f>
        <v>0</v>
      </c>
      <c r="F34" s="62">
        <f>'31일'!N24</f>
        <v>0</v>
      </c>
      <c r="G34" s="62">
        <f>'31일'!O24</f>
        <v>0</v>
      </c>
      <c r="H34" s="71"/>
    </row>
    <row r="35" spans="1:8" ht="21" customHeight="1" x14ac:dyDescent="0.3">
      <c r="A35" s="57" t="s">
        <v>33</v>
      </c>
      <c r="B35" s="57">
        <f>SUM(B4:B34)</f>
        <v>267</v>
      </c>
      <c r="C35" s="62"/>
      <c r="D35" s="62">
        <f>SUM(D4:D34)</f>
        <v>6000</v>
      </c>
      <c r="E35" s="62">
        <f>SUM(E4:E34)</f>
        <v>3000</v>
      </c>
      <c r="F35" s="62">
        <f>SUM(F4:F34)</f>
        <v>4000</v>
      </c>
      <c r="G35" s="62">
        <f>SUM(G4:G34)</f>
        <v>0</v>
      </c>
      <c r="H35" s="67"/>
    </row>
  </sheetData>
  <mergeCells count="2">
    <mergeCell ref="A2:B2"/>
    <mergeCell ref="E1:H1"/>
  </mergeCells>
  <phoneticPr fontId="6" type="noConversion"/>
  <pageMargins left="0.9055118110236221" right="0.51181102362204722" top="0.39370078740157483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32</vt:i4>
      </vt:variant>
    </vt:vector>
  </HeadingPairs>
  <TitlesOfParts>
    <vt:vector size="32" baseType="lpstr">
      <vt:lpstr>1일</vt:lpstr>
      <vt:lpstr>2일</vt:lpstr>
      <vt:lpstr>3일</vt:lpstr>
      <vt:lpstr>4일</vt:lpstr>
      <vt:lpstr>5일</vt:lpstr>
      <vt:lpstr>6일</vt:lpstr>
      <vt:lpstr>7일</vt:lpstr>
      <vt:lpstr>8일</vt:lpstr>
      <vt:lpstr>9일</vt:lpstr>
      <vt:lpstr>10일</vt:lpstr>
      <vt:lpstr>11일</vt:lpstr>
      <vt:lpstr>12일</vt:lpstr>
      <vt:lpstr>13일</vt:lpstr>
      <vt:lpstr>14일</vt:lpstr>
      <vt:lpstr>15일</vt:lpstr>
      <vt:lpstr>16일</vt:lpstr>
      <vt:lpstr>17일</vt:lpstr>
      <vt:lpstr>18일</vt:lpstr>
      <vt:lpstr>19일</vt:lpstr>
      <vt:lpstr>20일</vt:lpstr>
      <vt:lpstr>21일</vt:lpstr>
      <vt:lpstr>22일</vt:lpstr>
      <vt:lpstr>23일</vt:lpstr>
      <vt:lpstr>24일</vt:lpstr>
      <vt:lpstr>25일</vt:lpstr>
      <vt:lpstr>26일</vt:lpstr>
      <vt:lpstr>27일</vt:lpstr>
      <vt:lpstr>28일</vt:lpstr>
      <vt:lpstr>29일</vt:lpstr>
      <vt:lpstr>30일</vt:lpstr>
      <vt:lpstr>31일</vt:lpstr>
      <vt:lpstr>월 차계표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wingwing</dc:creator>
  <cp:lastModifiedBy>user</cp:lastModifiedBy>
  <cp:lastPrinted>2024-02-27T23:26:24Z</cp:lastPrinted>
  <dcterms:created xsi:type="dcterms:W3CDTF">2024-02-04T23:27:00Z</dcterms:created>
  <dcterms:modified xsi:type="dcterms:W3CDTF">2024-07-24T08:32:16Z</dcterms:modified>
</cp:coreProperties>
</file>